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110"/>
  <workbookPr/>
  <mc:AlternateContent xmlns:mc="http://schemas.openxmlformats.org/markup-compatibility/2006">
    <mc:Choice Requires="x15">
      <x15ac:absPath xmlns:x15ac="http://schemas.microsoft.com/office/spreadsheetml/2010/11/ac" url="/Users/vmanav/Desktop/"/>
    </mc:Choice>
  </mc:AlternateContent>
  <xr:revisionPtr revIDLastSave="0" documentId="8_{E1AD2321-8A4E-C04B-AEE1-41A1A627BD83}" xr6:coauthVersionLast="47" xr6:coauthVersionMax="47" xr10:uidLastSave="{00000000-0000-0000-0000-000000000000}"/>
  <bookViews>
    <workbookView xWindow="0" yWindow="600" windowWidth="25600" windowHeight="26400" tabRatio="618" xr2:uid="{00000000-000D-0000-FFFF-FFFF00000000}"/>
  </bookViews>
  <sheets>
    <sheet name="Price Estimator" sheetId="8" r:id="rId1"/>
    <sheet name="Usage Pattern" sheetId="4" r:id="rId2"/>
    <sheet name="AWS Region-Instance Win" sheetId="5" state="hidden" r:id="rId3"/>
    <sheet name="AWS Region-Instance Win MS" sheetId="11" state="hidden" r:id="rId4"/>
    <sheet name="Region-Instance RHEL" sheetId="12" state="hidden" r:id="rId5"/>
    <sheet name="Region-Instance Rocky" sheetId="18" state="hidden" r:id="rId6"/>
    <sheet name="AWS Region-Instance Lin" sheetId="9" state="hidden" r:id="rId7"/>
    <sheet name="AWS Region-Instance Pricing Win" sheetId="6" state="hidden" r:id="rId8"/>
    <sheet name="Region-Instance Pricing RHEL" sheetId="13" state="hidden" r:id="rId9"/>
    <sheet name="Region-Instance Pricing Rocky" sheetId="17" state="hidden" r:id="rId10"/>
    <sheet name="AWS Region-Instance Pricing Lin" sheetId="10" state="hidden" r:id="rId11"/>
    <sheet name="Constants" sheetId="7" state="hidden" r:id="rId12"/>
  </sheets>
  <definedNames>
    <definedName name="AWS_Region_Instance_Pricing_Linux">'AWS Region-Instance Pricing Lin'!$A:$BC</definedName>
    <definedName name="AWS_Region_Instance_Pricing_RHEL">'Region-Instance Pricing RHEL'!$A:$BG</definedName>
    <definedName name="AWS_Region_Instance_Pricing_Rocky">'Region-Instance Pricing Rocky'!$A:$BG</definedName>
    <definedName name="AWS_Region_Instance_Pricing_Windows">'AWS Region-Instance Pricing Win'!$A:$BG</definedName>
    <definedName name="AWS_Region_Listing_Linux">OFFSET('AWS Region-Instance Lin'!$A$1,0,0,1,COUNTA('AWS Region-Instance Lin'!$1:$1))</definedName>
    <definedName name="AWS_Region_Listing_RHEL">OFFSET('Region-Instance RHEL'!$A$1,0,0,1,COUNTA('Region-Instance RHEL'!$1:$1))</definedName>
    <definedName name="AWS_Region_Listing_Rocky">OFFSET('Region-Instance Rocky'!$A$1,0,0,1,COUNTA('Region-Instance Rocky'!$1:$1))</definedName>
    <definedName name="AWS_Region_Listing_Windows">OFFSET('AWS Region-Instance Win'!$A$1,0,0,1,COUNTA('AWS Region-Instance Win'!$1:$1))</definedName>
    <definedName name="buffer_percent">'Price Estimator'!$B$14</definedName>
    <definedName name="Buffer_Weekday_Hours">'Usage Pattern'!$E$31</definedName>
    <definedName name="Buffer_Weekend_Hours">'Usage Pattern'!$E$61</definedName>
    <definedName name="const_RDS_SAL_Options">Constants!$A$2:$A$30</definedName>
    <definedName name="Days_In_Weekend">'Usage Pattern'!$C$35</definedName>
    <definedName name="Days_In_Work_Week">'Usage Pattern'!$C$5</definedName>
    <definedName name="fleet_utilization">'Price Estimator'!$B$14</definedName>
    <definedName name="instance_price_stopped">'Price Estimator'!$B$20</definedName>
    <definedName name="instance_price_streaming">'Price Estimator'!$B$19</definedName>
    <definedName name="Instances_For_Linux">OFFSET('AWS Region-Instance Lin'!$A$1,1,MATCH(Selected_AWS_Region,AWS_Region_Listing_Linux,0)-1,COUNTA(INDIRECT("AWSRegionInstance["&amp;Selected_AWS_Region&amp;"]")),1)</definedName>
    <definedName name="Instances_For_RHEL">OFFSET('Region-Instance RHEL'!$A$1,1,MATCH(Selected_AWS_Region,AWS_Region_Listing_RHEL,0)-1,COUNTA(INDIRECT("AWSRegionInstance["&amp;Selected_AWS_Region&amp;"]")),1)</definedName>
    <definedName name="Instances_For_Rocky">OFFSET('Region-Instance Rocky'!$A$1,1,MATCH([0]!Selected_AWS_Region,[0]!AWS_Region_Listing_Rocky,0)-1,COUNTA(INDIRECT("AWSRegionInstance["&amp;[0]!Selected_AWS_Region&amp;"]")),1)</definedName>
    <definedName name="Instances_For_Selected_AWS_Region">OFFSET('AWS Region-Instance Win'!$A$1,1,MATCH(Selected_AWS_Region,AWS_Region_Listing,0)-1,COUNTA(INDIRECT("AWSRegionInstance["&amp;Selected_AWS_Region&amp;"]")),1)</definedName>
    <definedName name="Instances_For_Windows">OFFSET('AWS Region-Instance Win'!$A$1,1,MATCH(Selected_AWS_Region,AWS_Region_Listing_Windows,0)-1,COUNTA(INDIRECT("AWSRegionInstance["&amp;Selected_AWS_Region&amp;"]")),1)</definedName>
    <definedName name="Instances_For_Windows_MS">OFFSET('AWS Region-Instance Win MS'!$A$1,1,MATCH(Selected_AWS_Region,AWS_Region_Listing_Windows,0)-1,COUNTA(INDIRECT("AWSRegionInstance["&amp;Selected_AWS_Region&amp;"]")),1)</definedName>
    <definedName name="license_model">'Price Estimator'!$B$13</definedName>
    <definedName name="Linux">Constants!$B$2</definedName>
    <definedName name="Monthly_Buffer_WD_Hours">'Price Estimator'!$C$22</definedName>
    <definedName name="Monthly_Buffer_WE_Hours">'Price Estimator'!$C$23</definedName>
    <definedName name="Monthly_Used_WD_Hours">'Price Estimator'!$B$22</definedName>
    <definedName name="Monthly_Used_WE_Hours">'Price Estimator'!$B$23</definedName>
    <definedName name="OD_WD_Cost">'Price Estimator'!#REF!</definedName>
    <definedName name="OD_WE_Cost">'Price Estimator'!#REF!</definedName>
    <definedName name="OS_Type">'Price Estimator'!$B$10</definedName>
    <definedName name="RDS_SAL_Fee">'Price Estimator'!$B$18</definedName>
    <definedName name="Selected_AWS_Region">'Price Estimator'!$B$11</definedName>
    <definedName name="Selected_Instance">'Price Estimator'!$B$12</definedName>
    <definedName name="Session_Density">'Price Estimator'!$B$9</definedName>
    <definedName name="Session_Fragmentation">'Price Estimator'!$B$15</definedName>
    <definedName name="total_users">'Price Estimator'!$B$8</definedName>
    <definedName name="US_East__N._Virginia___AWS_Region_Instance_Pricing">'Price Estimator'!$B$11</definedName>
    <definedName name="Used_Weekday_Hours">'Usage Pattern'!$C$31</definedName>
    <definedName name="Used_Weekend_Hours">'Usage Pattern'!$C$61</definedName>
    <definedName name="Weekday_instance_hours">'Usage Pattern'!$D$31</definedName>
    <definedName name="Weekend_instance_hours">'Usage Pattern'!$D$61</definedName>
    <definedName name="Weeks_Per_Month">'Usage Pattern'!$C$2</definedName>
    <definedName name="Windows">Constants!$A$2:$A$4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B18" i="8" l="1"/>
  <c r="C61" i="4" l="1"/>
  <c r="B19" i="8" l="1" a="1"/>
  <c r="B19" i="8" s="1"/>
  <c r="B20" i="8" s="1" a="1"/>
  <c r="B20" i="8" s="1"/>
  <c r="B29" i="8" l="1"/>
  <c r="E9" i="4"/>
  <c r="D9" i="4"/>
  <c r="D10" i="4"/>
  <c r="T5" i="6"/>
  <c r="T6" i="6" s="1"/>
  <c r="S5" i="6"/>
  <c r="S6" i="6" s="1"/>
  <c r="M5" i="6"/>
  <c r="M6" i="6" s="1"/>
  <c r="G5" i="6"/>
  <c r="G6" i="6" s="1"/>
  <c r="F5" i="6"/>
  <c r="F6" i="6" s="1"/>
  <c r="E56" i="4"/>
  <c r="D56" i="4"/>
  <c r="D60" i="4"/>
  <c r="D59" i="4"/>
  <c r="D58" i="4"/>
  <c r="D57" i="4"/>
  <c r="D55" i="4"/>
  <c r="D54" i="4"/>
  <c r="D53" i="4"/>
  <c r="D52" i="4"/>
  <c r="D51" i="4"/>
  <c r="D50" i="4"/>
  <c r="D49" i="4"/>
  <c r="D48" i="4"/>
  <c r="D47" i="4"/>
  <c r="D46" i="4"/>
  <c r="D45" i="4"/>
  <c r="D44" i="4"/>
  <c r="D43" i="4"/>
  <c r="D42" i="4"/>
  <c r="D41" i="4"/>
  <c r="D40" i="4"/>
  <c r="D39" i="4"/>
  <c r="D38" i="4"/>
  <c r="D37" i="4"/>
  <c r="E60" i="4"/>
  <c r="E59" i="4"/>
  <c r="E58" i="4"/>
  <c r="E57" i="4"/>
  <c r="E55" i="4"/>
  <c r="E54" i="4"/>
  <c r="E53" i="4"/>
  <c r="E52" i="4"/>
  <c r="E51" i="4"/>
  <c r="E50" i="4"/>
  <c r="E49" i="4"/>
  <c r="E48" i="4"/>
  <c r="E47" i="4"/>
  <c r="E46" i="4"/>
  <c r="E45" i="4"/>
  <c r="E44" i="4"/>
  <c r="E43" i="4"/>
  <c r="E42" i="4"/>
  <c r="E41" i="4"/>
  <c r="E40" i="4"/>
  <c r="E39" i="4"/>
  <c r="E38" i="4"/>
  <c r="E37" i="4"/>
  <c r="D11" i="4"/>
  <c r="D12" i="4"/>
  <c r="D13" i="4"/>
  <c r="D14" i="4"/>
  <c r="D15" i="4"/>
  <c r="D16" i="4"/>
  <c r="D17" i="4"/>
  <c r="D18" i="4"/>
  <c r="D19" i="4"/>
  <c r="D20" i="4"/>
  <c r="D21" i="4"/>
  <c r="D22" i="4"/>
  <c r="D23" i="4"/>
  <c r="D24" i="4"/>
  <c r="D25" i="4"/>
  <c r="D26" i="4"/>
  <c r="D27" i="4"/>
  <c r="D28" i="4"/>
  <c r="D29" i="4"/>
  <c r="D30" i="4"/>
  <c r="D8" i="4"/>
  <c r="D7" i="4"/>
  <c r="E10" i="4"/>
  <c r="E11" i="4"/>
  <c r="E12" i="4"/>
  <c r="E13" i="4"/>
  <c r="E14" i="4"/>
  <c r="E15" i="4"/>
  <c r="E16" i="4"/>
  <c r="E17" i="4"/>
  <c r="E18" i="4"/>
  <c r="E19" i="4"/>
  <c r="E20" i="4"/>
  <c r="E21" i="4"/>
  <c r="E22" i="4"/>
  <c r="E23" i="4"/>
  <c r="E24" i="4"/>
  <c r="E25" i="4"/>
  <c r="E26" i="4"/>
  <c r="E27" i="4"/>
  <c r="E28" i="4"/>
  <c r="E29" i="4"/>
  <c r="E30" i="4"/>
  <c r="E8" i="4"/>
  <c r="E7" i="4"/>
  <c r="B1" i="7"/>
  <c r="A1" i="7"/>
  <c r="C31" i="4"/>
  <c r="E31" i="4" l="1"/>
  <c r="C22" i="8" s="1"/>
  <c r="D61" i="4"/>
  <c r="B23" i="8" s="1"/>
  <c r="E61" i="4"/>
  <c r="C23" i="8" s="1"/>
  <c r="D31" i="4"/>
  <c r="B22" i="8" s="1"/>
  <c r="C29" i="8"/>
  <c r="B24" i="8" l="1"/>
  <c r="B28" i="8"/>
  <c r="B27" i="8"/>
  <c r="C27" i="8"/>
  <c r="C24" i="8"/>
  <c r="C28" i="8"/>
  <c r="B30" i="8" l="1"/>
  <c r="B31" i="8" s="1"/>
  <c r="C30" i="8"/>
  <c r="C31" i="8" s="1"/>
  <c r="B32" i="8" l="1"/>
  <c r="C32" i="8"/>
  <c r="B34"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Rathinasamy, Murali</author>
    <author>Manav Verma</author>
    <author>Microsoft Office User</author>
  </authors>
  <commentList>
    <comment ref="B8" authorId="0" shapeId="0" xr:uid="{00000000-0006-0000-0000-000001000000}">
      <text>
        <r>
          <rPr>
            <sz val="9"/>
            <color rgb="FF000000"/>
            <rFont val="Tahoma"/>
            <family val="2"/>
          </rPr>
          <t>The total number of unique users that will stream in the month. For example, if you have 500 total unique users with 50 concurrent, enter 500. This is used to calculate the user fee and effectively monthly cost per user.</t>
        </r>
      </text>
    </comment>
    <comment ref="B9" authorId="1" shapeId="0" xr:uid="{9DF81406-C453-844E-BB5E-BD9999322954}">
      <text>
        <r>
          <rPr>
            <sz val="10"/>
            <color rgb="FF000000"/>
            <rFont val="Tahoma"/>
            <family val="2"/>
          </rPr>
          <t xml:space="preserve">Session Density = number of user sessions on an instance. It must be set to &gt; 1 if you are using multi-session fleets. 
</t>
        </r>
        <r>
          <rPr>
            <sz val="10"/>
            <color rgb="FF000000"/>
            <rFont val="Tahoma"/>
            <family val="2"/>
          </rPr>
          <t xml:space="preserve">
</t>
        </r>
        <r>
          <rPr>
            <sz val="10"/>
            <color rgb="FF000000"/>
            <rFont val="Tahoma"/>
            <family val="2"/>
          </rPr>
          <t xml:space="preserve">Multi-session fleets are supported for Windows OS only.
</t>
        </r>
        <r>
          <rPr>
            <sz val="10"/>
            <color rgb="FF000000"/>
            <rFont val="Tahoma"/>
            <family val="2"/>
          </rPr>
          <t xml:space="preserve">
</t>
        </r>
      </text>
    </comment>
    <comment ref="B10" authorId="2" shapeId="0" xr:uid="{94CC6302-E56D-DE44-A65F-0C4DF544CE04}">
      <text>
        <r>
          <rPr>
            <sz val="9"/>
            <color rgb="FF000000"/>
            <rFont val="Tahoma"/>
            <family val="2"/>
          </rPr>
          <t>Windows operating system might incur additional monthly user fee. Check license model for more details. This fee is not applicable if you are using Linux operating system or decide to bring your own license for Windows operating system.</t>
        </r>
      </text>
    </comment>
    <comment ref="B11" authorId="0" shapeId="0" xr:uid="{00000000-0006-0000-0000-000002000000}">
      <text>
        <r>
          <rPr>
            <sz val="9"/>
            <color rgb="FF000000"/>
            <rFont val="Tahoma"/>
            <family val="2"/>
          </rPr>
          <t>AWS Region which will have your streaming resources.</t>
        </r>
      </text>
    </comment>
    <comment ref="B12" authorId="0" shapeId="0" xr:uid="{00000000-0006-0000-0000-000003000000}">
      <text>
        <r>
          <rPr>
            <sz val="9"/>
            <color rgb="FF000000"/>
            <rFont val="Tahoma"/>
            <family val="2"/>
          </rPr>
          <t>Instance type and size that your users will use</t>
        </r>
      </text>
    </comment>
    <comment ref="B13" authorId="0" shapeId="0" xr:uid="{00000000-0006-0000-0000-000004000000}">
      <text>
        <r>
          <rPr>
            <b/>
            <sz val="9"/>
            <color rgb="FF000000"/>
            <rFont val="Tahoma"/>
            <family val="2"/>
          </rPr>
          <t>Commercial license included</t>
        </r>
        <r>
          <rPr>
            <sz val="9"/>
            <color rgb="FF000000"/>
            <rFont val="Tahoma"/>
            <family val="2"/>
          </rPr>
          <t xml:space="preserve">: AWS will assess an user fee for each unique user that streams per region per month. Applicable for Windows operating systems.
</t>
        </r>
        <r>
          <rPr>
            <sz val="9"/>
            <color rgb="FF000000"/>
            <rFont val="Tahoma"/>
            <family val="2"/>
          </rPr>
          <t xml:space="preserve">
</t>
        </r>
        <r>
          <rPr>
            <b/>
            <sz val="9"/>
            <color rgb="FF000000"/>
            <rFont val="Tahoma"/>
            <family val="2"/>
          </rPr>
          <t>Academic license included</t>
        </r>
        <r>
          <rPr>
            <sz val="9"/>
            <color rgb="FF000000"/>
            <rFont val="Tahoma"/>
            <family val="2"/>
          </rPr>
          <t xml:space="preserve">: AWS will assess a user fee for each unique user that streams per region per month, at a lower rate, for qualified schools, universities, and public institutions. </t>
        </r>
        <r>
          <rPr>
            <sz val="10"/>
            <color rgb="FF000000"/>
            <rFont val="Calibri"/>
            <family val="2"/>
          </rPr>
          <t>Applicable for Windows operating systems</t>
        </r>
        <r>
          <rPr>
            <sz val="9"/>
            <color rgb="FF000000"/>
            <rFont val="Calibri"/>
            <family val="2"/>
          </rPr>
          <t xml:space="preserve">.
</t>
        </r>
        <r>
          <rPr>
            <sz val="9"/>
            <color rgb="FF000000"/>
            <rFont val="Tahoma"/>
            <family val="2"/>
          </rPr>
          <t xml:space="preserve">
</t>
        </r>
        <r>
          <rPr>
            <b/>
            <sz val="9"/>
            <color rgb="FF000000"/>
            <rFont val="Tahoma"/>
            <family val="2"/>
          </rPr>
          <t>Bring your own license</t>
        </r>
        <r>
          <rPr>
            <sz val="9"/>
            <color rgb="FF000000"/>
            <rFont val="Tahoma"/>
            <family val="2"/>
          </rPr>
          <t xml:space="preserve">: You are porting your existing user licenses to use with AWS. For users covered by your own licenses, you won't incur monthly user fees. </t>
        </r>
        <r>
          <rPr>
            <sz val="10"/>
            <color rgb="FF000000"/>
            <rFont val="Calibri"/>
            <family val="2"/>
          </rPr>
          <t xml:space="preserve">Applicable for Windows operating systems.
</t>
        </r>
        <r>
          <rPr>
            <sz val="10"/>
            <color rgb="FF000000"/>
            <rFont val="Tahoma"/>
            <family val="2"/>
          </rPr>
          <t xml:space="preserve">
</t>
        </r>
        <r>
          <rPr>
            <b/>
            <sz val="9"/>
            <color rgb="FF000000"/>
            <rFont val="Tahoma"/>
            <family val="2"/>
          </rPr>
          <t>Not Applicable:</t>
        </r>
        <r>
          <rPr>
            <sz val="9"/>
            <color rgb="FF000000"/>
            <rFont val="Tahoma"/>
            <family val="2"/>
          </rPr>
          <t xml:space="preserve"> Select this for Linux operating system.</t>
        </r>
      </text>
    </comment>
    <comment ref="B14" authorId="0" shapeId="0" xr:uid="{00000000-0006-0000-0000-000005000000}">
      <text>
        <r>
          <rPr>
            <sz val="9"/>
            <color rgb="FF000000"/>
            <rFont val="Tahoma"/>
            <family val="2"/>
          </rPr>
          <t>Specify the percent of concurrency to maintain as buffer capacity. Buffer capacity ensures new users have an instance available.</t>
        </r>
      </text>
    </comment>
    <comment ref="B15" authorId="1" shapeId="0" xr:uid="{69AE3DE8-A89D-0A41-BEE8-343F6AE6536E}">
      <text>
        <r>
          <rPr>
            <sz val="10"/>
            <color rgb="FF000000"/>
            <rFont val="Tahoma"/>
            <family val="2"/>
          </rPr>
          <t xml:space="preserve">In a multi-session scenario sometimes the number of running sessions on an instance &lt; session density. For example, if session density is set to 5 then if there are 4 sessions running on that instance the session fragmentation is 20%. The session fragmentation can happen during scale up and scale down scenarios. We recommend to use at least 25% of session fragmentation while calculating price of your multi-session fleets.
</t>
        </r>
        <r>
          <rPr>
            <sz val="10"/>
            <color rgb="FF000000"/>
            <rFont val="Tahoma"/>
            <family val="2"/>
          </rPr>
          <t xml:space="preserve">Session fragmentation value will be ignored if you set session density = 1 i.e you are not using multi-session fleets.
</t>
        </r>
        <r>
          <rPr>
            <sz val="10"/>
            <color rgb="FF000000"/>
            <rFont val="Tahoma"/>
            <family val="2"/>
          </rPr>
          <t xml:space="preserve">
</t>
        </r>
        <r>
          <rPr>
            <sz val="10"/>
            <color rgb="FF000000"/>
            <rFont val="Tahoma"/>
            <family val="2"/>
          </rPr>
          <t xml:space="preserve">
</t>
        </r>
        <r>
          <rPr>
            <sz val="10"/>
            <color rgb="FF000000"/>
            <rFont val="Tahoma"/>
            <family val="2"/>
          </rPr>
          <t xml:space="preserve">
</t>
        </r>
        <r>
          <rPr>
            <sz val="10"/>
            <color rgb="FF000000"/>
            <rFont val="Tahoma"/>
            <family val="2"/>
          </rPr>
          <t xml:space="preserve">
</t>
        </r>
        <r>
          <rPr>
            <sz val="10"/>
            <color rgb="FF000000"/>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Rathinasamy, Murali</author>
    <author>Verma, Manav</author>
  </authors>
  <commentList>
    <comment ref="C6" authorId="0" shapeId="0" xr:uid="{00000000-0006-0000-0100-000001000000}">
      <text>
        <r>
          <rPr>
            <sz val="9"/>
            <color rgb="FF000000"/>
            <rFont val="Tahoma"/>
            <family val="2"/>
          </rPr>
          <t>Actual concurrent users expected during this hour</t>
        </r>
      </text>
    </comment>
    <comment ref="D6" authorId="1" shapeId="0" xr:uid="{64E0C9E8-D528-4679-9EAE-CEC217FD7FCF}">
      <text>
        <r>
          <rPr>
            <b/>
            <sz val="9"/>
            <color indexed="81"/>
            <rFont val="Tahoma"/>
            <family val="2"/>
          </rPr>
          <t xml:space="preserve">Number of instances required based on the  max number of sessions on an instance (session density). For single session fleet this value is same as number of concurrent users in each hour.
</t>
        </r>
      </text>
    </comment>
    <comment ref="E6" authorId="0" shapeId="0" xr:uid="{00000000-0006-0000-0100-000002000000}">
      <text>
        <r>
          <rPr>
            <sz val="9"/>
            <color rgb="FF000000"/>
            <rFont val="Tahoma"/>
            <family val="2"/>
          </rPr>
          <t>Buffer instances are automatically calculated based on the buffer capacity % entered on the Price Estimator.</t>
        </r>
      </text>
    </comment>
    <comment ref="C36" authorId="0" shapeId="0" xr:uid="{00000000-0006-0000-0100-000003000000}">
      <text>
        <r>
          <rPr>
            <sz val="9"/>
            <color indexed="81"/>
            <rFont val="Tahoma"/>
            <family val="2"/>
          </rPr>
          <t>Actual concurrent users expected during this hour</t>
        </r>
      </text>
    </comment>
    <comment ref="D36" authorId="1" shapeId="0" xr:uid="{BA3AE146-8E2C-4F73-8704-583F66348F80}">
      <text>
        <r>
          <rPr>
            <b/>
            <sz val="9"/>
            <color indexed="81"/>
            <rFont val="Tahoma"/>
            <family val="2"/>
          </rPr>
          <t>Number of instances required based on the  max number of sessions on an instance (session density). For single session fleet this value is same as number of concurrent users in each hour.</t>
        </r>
        <r>
          <rPr>
            <sz val="9"/>
            <color indexed="81"/>
            <rFont val="Tahoma"/>
            <family val="2"/>
          </rPr>
          <t xml:space="preserve">
</t>
        </r>
      </text>
    </comment>
    <comment ref="E36" authorId="0" shapeId="0" xr:uid="{00000000-0006-0000-0100-000004000000}">
      <text>
        <r>
          <rPr>
            <sz val="9"/>
            <color rgb="FF000000"/>
            <rFont val="Tahoma"/>
            <family val="2"/>
          </rPr>
          <t>Buffer instances are automatically calculated based on the buffer capacity % entered on the Price Estimator.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<sst xmlns="http://schemas.openxmlformats.org/spreadsheetml/2006/main" count="10428" uniqueCount="319">
  <si>
    <t>Workload Input</t>
  </si>
  <si>
    <t>Always-On Fleet</t>
  </si>
  <si>
    <t>Total Cost</t>
  </si>
  <si>
    <t>Fleet Type</t>
  </si>
  <si>
    <t>Calculator output estimates are in GREEN</t>
  </si>
  <si>
    <t>Start Time</t>
  </si>
  <si>
    <t>End Time</t>
  </si>
  <si>
    <t>Weekday Usage</t>
  </si>
  <si>
    <t>Weekend Usage</t>
  </si>
  <si>
    <t>Savings of on-demand over always-on</t>
  </si>
  <si>
    <t>On-Demand Fleet Cost</t>
  </si>
  <si>
    <t>Monthly hours (weekdays)</t>
  </si>
  <si>
    <t>Concurrent Users in each hour</t>
  </si>
  <si>
    <t>Price per streaming hour</t>
  </si>
  <si>
    <t>Price per stopped instance hour</t>
  </si>
  <si>
    <t>Monthly streaming cost - Weekdays</t>
  </si>
  <si>
    <t>Monthly streaming cost - Weekends</t>
  </si>
  <si>
    <t>Monthly user fee costs</t>
  </si>
  <si>
    <t>Total monthly cost estimate</t>
  </si>
  <si>
    <t>Monthly hours (weekends)</t>
  </si>
  <si>
    <t>Annualized cost estimate</t>
  </si>
  <si>
    <t>Effective monthly cost/user Estimate</t>
  </si>
  <si>
    <t>N/A</t>
  </si>
  <si>
    <t>RDS SAL fee per user per month</t>
  </si>
  <si>
    <r>
      <t xml:space="preserve">User inputs are in </t>
    </r>
    <r>
      <rPr>
        <b/>
        <i/>
        <sz val="12"/>
        <color theme="8"/>
        <rFont val="Calibri (Body)"/>
      </rPr>
      <t>BLUE</t>
    </r>
  </si>
  <si>
    <t>US East (N. Virginia)</t>
  </si>
  <si>
    <t>US West (Oregon)</t>
  </si>
  <si>
    <t>EU (Frankfurt)</t>
  </si>
  <si>
    <t>EU (Ireland)</t>
  </si>
  <si>
    <t>Asia Pacific (Tokyo)</t>
  </si>
  <si>
    <t>Asia Pacific (Singapore)</t>
  </si>
  <si>
    <t>Asia Pacific (Sydney)</t>
  </si>
  <si>
    <t>Asia Pacific (Seoul)</t>
  </si>
  <si>
    <t>Total per weekend day</t>
  </si>
  <si>
    <t>Total per weekday</t>
  </si>
  <si>
    <t>AWS GovCloud (US-West)</t>
  </si>
  <si>
    <t>Commercial license included</t>
  </si>
  <si>
    <t>Academic license included</t>
  </si>
  <si>
    <t>Outputs</t>
  </si>
  <si>
    <t>Used Hours</t>
  </si>
  <si>
    <t>Buffer Hours</t>
  </si>
  <si>
    <t>Buffer instances</t>
  </si>
  <si>
    <t>Bring your own license</t>
  </si>
  <si>
    <t>Instance details</t>
  </si>
  <si>
    <t>Days in work week:</t>
  </si>
  <si>
    <t>Days in weekend:</t>
  </si>
  <si>
    <t>Weeks per month:</t>
  </si>
  <si>
    <t>AWS Region:</t>
  </si>
  <si>
    <t>Instance type and size:</t>
  </si>
  <si>
    <t>License model for user fee:</t>
  </si>
  <si>
    <t>Buffer capacity as % of concurrency:</t>
  </si>
  <si>
    <t>Calculated fields are in GRAY</t>
  </si>
  <si>
    <t>Switch to the Usage Pattern worksheet, then enter in your expected concurrency per hour for weekdays and weekend days. The outputs will then be automatically calculated based on the inputs above and entered Usage Pattern.</t>
  </si>
  <si>
    <t>Usage Pattern</t>
  </si>
  <si>
    <t>You can download the latest version of the pricing tool:</t>
  </si>
  <si>
    <t>Total unique users in your organization:</t>
  </si>
  <si>
    <t>Asia Pacific (Mumbai)</t>
  </si>
  <si>
    <t>Effective monthly hours per user</t>
  </si>
  <si>
    <t>EU (London)</t>
  </si>
  <si>
    <t>Windows</t>
  </si>
  <si>
    <t>Not Applicable</t>
  </si>
  <si>
    <t>Operating System Type</t>
  </si>
  <si>
    <t>Operating System Type:</t>
  </si>
  <si>
    <t>StoppedInstanceFee</t>
  </si>
  <si>
    <t>Amazon Linux 2</t>
  </si>
  <si>
    <t>Learn about Elastic fleets</t>
  </si>
  <si>
    <t>Canada (Central)</t>
  </si>
  <si>
    <t>US East (Ohio)</t>
  </si>
  <si>
    <t>South America (Sao Paulo)</t>
  </si>
  <si>
    <t xml:space="preserve">Session Fragmentation: </t>
  </si>
  <si>
    <t>AWS GovCloud (US-East)</t>
  </si>
  <si>
    <t>Number of required instances</t>
  </si>
  <si>
    <t>Max number of sessions per instance:</t>
  </si>
  <si>
    <t>Commercial license included MS</t>
  </si>
  <si>
    <t>Academic license included MS</t>
  </si>
  <si>
    <t>Bring your own license MS</t>
  </si>
  <si>
    <t>Larger instance types have greater savings when using on-demand fleets. Other ways to reduce cost are reducing buffer capacity and bringing your own user licenses.
The instance charge includes compute, storage, and any network traffic used by the streaming protocol.
The approximate amounts provided by multi-session pricing are contingent upon the utilization of instances in scale-down scenarios.</t>
  </si>
  <si>
    <t xml:space="preserve"> N/A </t>
  </si>
  <si>
    <t>Red Hat Enterprise Linux</t>
  </si>
  <si>
    <t>Rocky Linux</t>
  </si>
  <si>
    <t xml:space="preserve"> $                                                             -  </t>
  </si>
  <si>
    <t xml:space="preserve"> $                                                               -  </t>
  </si>
  <si>
    <t xml:space="preserve"> $                                                         -  </t>
  </si>
  <si>
    <t xml:space="preserve"> $                                                              -  </t>
  </si>
  <si>
    <t>EU (Paris)</t>
  </si>
  <si>
    <t>-</t>
  </si>
  <si>
    <t>Amazon WorkSpaces Applications Pricing Tool</t>
  </si>
  <si>
    <t>Amazon WorkSpaces Applications pricing page</t>
  </si>
  <si>
    <t>Simple pricing tool</t>
  </si>
  <si>
    <t>The Amazon WorkSpaces Applications Pricing Tool provides only an estimate of your AWS fees related to your usage of WorkSpaces Applications and doesn’t include any taxes that might apply. Your actual fees depend on a variety of factors, including your actual usage of AWS services. Use this tool to estimate your price for Always-on and On-demand fleets.</t>
  </si>
  <si>
    <t>EU (Milan)</t>
  </si>
  <si>
    <t>EU (Spain)</t>
  </si>
  <si>
    <t>Asia Pacific (Malaysia)</t>
  </si>
  <si>
    <t>Israel (Tel-Aviv)</t>
  </si>
  <si>
    <t/>
  </si>
  <si>
    <t>GeneralPurpose.t3.small</t>
  </si>
  <si>
    <t>GeneralPurpose.t3.medium</t>
  </si>
  <si>
    <t>GeneralPurpose.t3.large</t>
  </si>
  <si>
    <t>GeneralPurpose.t3.xlarge</t>
  </si>
  <si>
    <t>GeneralPurpose.t3.2xlarge</t>
  </si>
  <si>
    <t>GeneralPurpose.t3a.small</t>
  </si>
  <si>
    <t>GeneralPurpose.t3a.medium</t>
  </si>
  <si>
    <t>GeneralPurpose.t3a.large</t>
  </si>
  <si>
    <t>GeneralPurpose.t3a.xlarge</t>
  </si>
  <si>
    <t>GeneralPurpose.t3a.2xlarge</t>
  </si>
  <si>
    <t>GeneralPurpose.m6i.large</t>
  </si>
  <si>
    <t>GeneralPurpose.m6i.xlarge</t>
  </si>
  <si>
    <t>GeneralPurpose.m6i.2xlarge</t>
  </si>
  <si>
    <t>GeneralPurpose.m6i.4xlarge</t>
  </si>
  <si>
    <t>GeneralPurpose.m6i.8xlarge</t>
  </si>
  <si>
    <t>GeneralPurpose.m6i.12xlarge</t>
  </si>
  <si>
    <t>GeneralPurpose.m6i.16xlarge</t>
  </si>
  <si>
    <t>GeneralPurpose.m6i.24xlarge</t>
  </si>
  <si>
    <t>GeneralPurpose.m6i.32xlarge</t>
  </si>
  <si>
    <t>GeneralPurpose.m7i.large</t>
  </si>
  <si>
    <t>GeneralPurpose.m7i.xlarge</t>
  </si>
  <si>
    <t>GeneralPurpose.m7i.2xlarge</t>
  </si>
  <si>
    <t>GeneralPurpose.m7i.4xlarge</t>
  </si>
  <si>
    <t>GeneralPurpose.m7i.8xlarge</t>
  </si>
  <si>
    <t>GeneralPurpose.m7i.12xlarge</t>
  </si>
  <si>
    <t>GeneralPurpose.m7i.16xlarge</t>
  </si>
  <si>
    <t>GeneralPurpose.m7i.24xlarge</t>
  </si>
  <si>
    <t>GeneralPurpose.m7i.48xlarge</t>
  </si>
  <si>
    <t>GeneralPurpose.m7i-flex.large</t>
  </si>
  <si>
    <t>GeneralPurpose.m7i-flex.xlarge</t>
  </si>
  <si>
    <t>GeneralPurpose.m7i-flex.2xlarge</t>
  </si>
  <si>
    <t>GeneralPurpose.m7i-flex.4xlarge</t>
  </si>
  <si>
    <t>GeneralPurpose.m7i-flex.8xlarge</t>
  </si>
  <si>
    <t>GeneralPurpose.m7i-flex.12xlarge</t>
  </si>
  <si>
    <t>GeneralPurpose.m7i-flex.16xlarge</t>
  </si>
  <si>
    <t>GeneralPurpose.m6a.large</t>
  </si>
  <si>
    <t>GeneralPurpose.m6a.xlarge</t>
  </si>
  <si>
    <t>GeneralPurpose.m6a.2xlarge</t>
  </si>
  <si>
    <t>GeneralPurpose.m6a.4xlarge</t>
  </si>
  <si>
    <t>GeneralPurpose.m6a.8xlarge</t>
  </si>
  <si>
    <t>GeneralPurpose.m6a.12xlarge</t>
  </si>
  <si>
    <t>GeneralPurpose.m6a.16xlarge</t>
  </si>
  <si>
    <t>GeneralPurpose.m6a.24xlarge</t>
  </si>
  <si>
    <t>GeneralPurpose.m6a.32xlarge</t>
  </si>
  <si>
    <t>GeneralPurpose.m6a.48xlarge</t>
  </si>
  <si>
    <t>GeneralPurpose.m7a.large</t>
  </si>
  <si>
    <t>GeneralPurpose.m7a.xlarge</t>
  </si>
  <si>
    <t>GeneralPurpose.m7a.2xlarge</t>
  </si>
  <si>
    <t>GeneralPurpose.m7a.4xlarge</t>
  </si>
  <si>
    <t>GeneralPurpose.m7a.8xlarge</t>
  </si>
  <si>
    <t>GeneralPurpose.m7a.12xlarge</t>
  </si>
  <si>
    <t>GeneralPurpose.m7a.16xlarge</t>
  </si>
  <si>
    <t>GeneralPurpose.m7a.24xlarge</t>
  </si>
  <si>
    <t>GeneralPurpose.m7a.32xlarge</t>
  </si>
  <si>
    <t>GeneralPurpose.m7a.48xlarge</t>
  </si>
  <si>
    <t>ComputeOptimized.c6i.large</t>
  </si>
  <si>
    <t>ComputeOptimized.c6i.xlarge</t>
  </si>
  <si>
    <t>ComputeOptimized.c6i.2xlarge</t>
  </si>
  <si>
    <t>ComputeOptimized.c6i.4xlarge</t>
  </si>
  <si>
    <t>ComputeOptimized.c6i.8xlarge</t>
  </si>
  <si>
    <t>ComputeOptimized.c6i.12xlarge</t>
  </si>
  <si>
    <t>ComputeOptimized.c6i.16xlarge</t>
  </si>
  <si>
    <t>ComputeOptimized.c6i.24xlarge</t>
  </si>
  <si>
    <t>ComputeOptimized.c6i.32xlarge</t>
  </si>
  <si>
    <t>ComputeOptimized.c7i.large</t>
  </si>
  <si>
    <t>ComputeOptimized.c7i.xlarge</t>
  </si>
  <si>
    <t>ComputeOptimized.c7i.2xlarge</t>
  </si>
  <si>
    <t>ComputeOptimized.c7i.4xlarge</t>
  </si>
  <si>
    <t>ComputeOptimized.c7i.8xlarge</t>
  </si>
  <si>
    <t>ComputeOptimized.c7i.12xlarge</t>
  </si>
  <si>
    <t>ComputeOptimized.c7i.16xlarge</t>
  </si>
  <si>
    <t>ComputeOptimized.c7i.24xlarge</t>
  </si>
  <si>
    <t>ComputeOptimized.c7i.48xlarge</t>
  </si>
  <si>
    <t>ComputeOptimized.c6a.large</t>
  </si>
  <si>
    <t>ComputeOptimized.c6a.xlarge</t>
  </si>
  <si>
    <t>ComputeOptimized.c6a.2xlarge</t>
  </si>
  <si>
    <t>ComputeOptimized.c6a.4xlarge</t>
  </si>
  <si>
    <t>ComputeOptimized.c6a.8xlarge</t>
  </si>
  <si>
    <t>ComputeOptimized.c6a.12xlarge</t>
  </si>
  <si>
    <t>ComputeOptimized.c6a.16xlarge</t>
  </si>
  <si>
    <t>ComputeOptimized.c6a.24xlarge</t>
  </si>
  <si>
    <t>ComputeOptimized.c6a.32xlarge</t>
  </si>
  <si>
    <t>ComputeOptimized.c6a.48xlarge</t>
  </si>
  <si>
    <t>ComputeOptimized.c7a.large</t>
  </si>
  <si>
    <t>ComputeOptimized.c7a.xlarge</t>
  </si>
  <si>
    <t>ComputeOptimized.c7a.2xlarge</t>
  </si>
  <si>
    <t>ComputeOptimized.c7a.4xlarge</t>
  </si>
  <si>
    <t>ComputeOptimized.c7a.8xlarge</t>
  </si>
  <si>
    <t>ComputeOptimized.c7a.12xlarge</t>
  </si>
  <si>
    <t>ComputeOptimized.c7a.16xlarge</t>
  </si>
  <si>
    <t>ComputeOptimized.c7a.24xlarge</t>
  </si>
  <si>
    <t>ComputeOptimized.c7a.32xlarge</t>
  </si>
  <si>
    <t>ComputeOptimized.c7a.48xlarge</t>
  </si>
  <si>
    <t>ComputeOptimized.c7i-flex.large</t>
  </si>
  <si>
    <t>ComputeOptimized.c7i-flex.xlarge</t>
  </si>
  <si>
    <t>ComputeOptimized.c7i-flex.2xlarge</t>
  </si>
  <si>
    <t>ComputeOptimized.c7i-flex.4xlarge</t>
  </si>
  <si>
    <t>ComputeOptimized.c7i-flex.8xlarge</t>
  </si>
  <si>
    <t>ComputeOptimized.c7i-flex.12xlarge</t>
  </si>
  <si>
    <t>ComputeOptimized.c7i-flex.16xlarge</t>
  </si>
  <si>
    <t>MemoryOptimized.r6i.large</t>
  </si>
  <si>
    <t>MemoryOptimized.r6i.xlarge</t>
  </si>
  <si>
    <t>MemoryOptimized.r6i.2xlarge</t>
  </si>
  <si>
    <t>MemoryOptimized.r6i.4xlarge</t>
  </si>
  <si>
    <t>MemoryOptimized.r6i.8xlarge</t>
  </si>
  <si>
    <t>MemoryOptimized.r6i.12xlarge</t>
  </si>
  <si>
    <t>MemoryOptimized.r6i.16xlarge</t>
  </si>
  <si>
    <t>MemoryOptimized.r6i.24xlarge</t>
  </si>
  <si>
    <t>MemoryOptimized.r6i.32xlarge</t>
  </si>
  <si>
    <t>MemoryOptimized.r7i.large</t>
  </si>
  <si>
    <t>MemoryOptimized.r7i.xlarge</t>
  </si>
  <si>
    <t>MemoryOptimized.r7i.2xlarge</t>
  </si>
  <si>
    <t>MemoryOptimized.r7i.4xlarge</t>
  </si>
  <si>
    <t>MemoryOptimized.r7i.8xlarge</t>
  </si>
  <si>
    <t>MemoryOptimized.r7i.12xlarge</t>
  </si>
  <si>
    <t>MemoryOptimized.r7i.16xlarge</t>
  </si>
  <si>
    <t>MemoryOptimized.r7i.24xlarge</t>
  </si>
  <si>
    <t>MemoryOptimized.r7i.48xlarge</t>
  </si>
  <si>
    <t>MemoryOptimized.r6a.large</t>
  </si>
  <si>
    <t>MemoryOptimized.r6a.xlarge</t>
  </si>
  <si>
    <t>MemoryOptimized.r6a.2xlarge</t>
  </si>
  <si>
    <t>MemoryOptimized.r6a.4xlarge</t>
  </si>
  <si>
    <t>MemoryOptimized.r6a.8xlarge</t>
  </si>
  <si>
    <t>MemoryOptimized.r6a.12xlarge</t>
  </si>
  <si>
    <t>MemoryOptimized.r6a.16xlarge</t>
  </si>
  <si>
    <t>MemoryOptimized.r6a.24xlarge</t>
  </si>
  <si>
    <t>MemoryOptimized.r6a.32xlarge</t>
  </si>
  <si>
    <t>MemoryOptimized.r6a.48xlarge</t>
  </si>
  <si>
    <t>MemoryOptimized.r7a.large</t>
  </si>
  <si>
    <t>MemoryOptimized.r7a.xlarge</t>
  </si>
  <si>
    <t>MemoryOptimized.r7a.2xlarge</t>
  </si>
  <si>
    <t>MemoryOptimized.r7a.4xlarge</t>
  </si>
  <si>
    <t>MemoryOptimized.r7a.8xlarge</t>
  </si>
  <si>
    <t>MemoryOptimized.r7a.12xlarge</t>
  </si>
  <si>
    <t>MemoryOptimized.r7a.16xlarge</t>
  </si>
  <si>
    <t>MemoryOptimized.r7a.24xlarge</t>
  </si>
  <si>
    <t>MemoryOptimized.r7a.32xlarge</t>
  </si>
  <si>
    <t>MemoryOptimized.r7a.48xlarge</t>
  </si>
  <si>
    <t>Accelerated.g4dn.xlarge</t>
  </si>
  <si>
    <t>Accelerated.g4dn.2xlarge</t>
  </si>
  <si>
    <t>Accelerated.g4dn.4xlarge</t>
  </si>
  <si>
    <t>Accelerated.g4dn.8xlarge</t>
  </si>
  <si>
    <t>Accelerated.g4dn.12xlarge</t>
  </si>
  <si>
    <t>Accelerated.g4dn.16xlarge</t>
  </si>
  <si>
    <t>Accelerated.g5.xlarge</t>
  </si>
  <si>
    <t>Accelerated.g5.2xlarge</t>
  </si>
  <si>
    <t>Accelerated.g5.4xlarge</t>
  </si>
  <si>
    <t>Accelerated.g5.8xlarge</t>
  </si>
  <si>
    <t>Accelerated.g5.12xlarge</t>
  </si>
  <si>
    <t>Accelerated.g5.16xlarge</t>
  </si>
  <si>
    <t>Accelerated.g5.24xlarge</t>
  </si>
  <si>
    <t>Accelerated.g5.48xlarge</t>
  </si>
  <si>
    <t>Accelerated.g6.xlarge</t>
  </si>
  <si>
    <t>Accelerated.g6.2xlarge</t>
  </si>
  <si>
    <t>Accelerated.g6.4xlarge</t>
  </si>
  <si>
    <t>Accelerated.g6.8xlarge</t>
  </si>
  <si>
    <t>Accelerated.g6.12xlarge</t>
  </si>
  <si>
    <t>Accelerated.g6.16xlarge</t>
  </si>
  <si>
    <t>Accelerated.g6.24xlarge</t>
  </si>
  <si>
    <t>Accelerated.g6.48xlarge</t>
  </si>
  <si>
    <t>Accelerated.g6f.large</t>
  </si>
  <si>
    <t>Accelerated.g6f.xlarge</t>
  </si>
  <si>
    <t>Accelerated.g6f.2xlarge</t>
  </si>
  <si>
    <t>Accelerated.g6f.4xlarge</t>
  </si>
  <si>
    <t>Accelerated.gr6.4xlarge</t>
  </si>
  <si>
    <t>Accelerated.gr6.8xlarge</t>
  </si>
  <si>
    <t>Accelerated.gr6f.4xlarge</t>
  </si>
  <si>
    <t>Accelerated.g6e.xlarge</t>
  </si>
  <si>
    <t>Accelerated.g6e.2xlarge</t>
  </si>
  <si>
    <t>Accelerated.g6e.4xlarge</t>
  </si>
  <si>
    <t>Accelerated.g6e.8xlarge</t>
  </si>
  <si>
    <t>Accelerated.g6e.12xlarge</t>
  </si>
  <si>
    <t>Accelerated.g6e.16xlarge</t>
  </si>
  <si>
    <t>Accelerated.g6e.24xlarge</t>
  </si>
  <si>
    <t>Accelerated.g6e.48xlarge</t>
  </si>
  <si>
    <t>stream.standard.small</t>
  </si>
  <si>
    <t>stream.standard.medium</t>
  </si>
  <si>
    <t>stream.standard.large</t>
  </si>
  <si>
    <t>stream.standard.xlarge</t>
  </si>
  <si>
    <t>stream.standard.2xlarge</t>
  </si>
  <si>
    <t>stream.compute.large</t>
  </si>
  <si>
    <t>stream.compute.xlarge</t>
  </si>
  <si>
    <t>stream.compute.2xlarge</t>
  </si>
  <si>
    <t>stream.compute.4xlarge</t>
  </si>
  <si>
    <t>stream.compute.8xlarge</t>
  </si>
  <si>
    <t>stream.memory.large</t>
  </si>
  <si>
    <t>stream.memory.xlarge</t>
  </si>
  <si>
    <t>stream.memory.2xlarge</t>
  </si>
  <si>
    <t>stream.memory.z1d.large</t>
  </si>
  <si>
    <t>stream.memory.4xlarge</t>
  </si>
  <si>
    <t>stream.memory.z1d.xlarge</t>
  </si>
  <si>
    <t>stream.memory.8xlarge</t>
  </si>
  <si>
    <t>stream.memory.z1d.2xlarge</t>
  </si>
  <si>
    <t>stream.graphics.g4dn.xlarge</t>
  </si>
  <si>
    <t>stream.memory.z1d.3xlarge</t>
  </si>
  <si>
    <t>stream.graphics.g6.xlarge</t>
  </si>
  <si>
    <t>stream.graphics.g4dn.2xlarge</t>
  </si>
  <si>
    <t>stream.memory.z1d.6xlarge</t>
  </si>
  <si>
    <t>stream.graphics.g6.2xlarge</t>
  </si>
  <si>
    <t>stream.graphics.g4dn.4xlarge</t>
  </si>
  <si>
    <t>stream.memory.z1d.12xlarge</t>
  </si>
  <si>
    <t>stream.graphics.g6.4xlarge</t>
  </si>
  <si>
    <t>stream.graphics.g4dn.8xlarge</t>
  </si>
  <si>
    <t>stream.graphics.g6.8xlarge</t>
  </si>
  <si>
    <t>stream.graphics.g4dn.12xlarge</t>
  </si>
  <si>
    <t>stream.graphics.g6.16xlarge</t>
  </si>
  <si>
    <t>stream.graphics.g4dn.16xlarge</t>
  </si>
  <si>
    <t>stream.graphics.g6.12xlarge</t>
  </si>
  <si>
    <t>stream.graphics.g6.24xlarge</t>
  </si>
  <si>
    <t>stream.graphics.g5.xlarge</t>
  </si>
  <si>
    <t>stream.graphics.gr6.4xlarge</t>
  </si>
  <si>
    <t>stream.graphics.g5.2xlarge</t>
  </si>
  <si>
    <t>stream.graphics.gr6.8xlarge</t>
  </si>
  <si>
    <t>stream.graphics.g5.4xlarge</t>
  </si>
  <si>
    <t>stream.graphics.g5.8xlarge</t>
  </si>
  <si>
    <t>stream.graphics.g5.12xlarge</t>
  </si>
  <si>
    <t>stream.graphics.g5.16xlarge</t>
  </si>
  <si>
    <t>stream.graphics.g5.24xlarge</t>
  </si>
  <si>
    <t>stream.graphics.g6f.large</t>
  </si>
  <si>
    <t>stream.graphics.g6f.xlarge</t>
  </si>
  <si>
    <t>stream.graphics.g6f.2xlarge</t>
  </si>
  <si>
    <t>stream.graphics.g6f.4xlarge</t>
  </si>
  <si>
    <t>stream.graphics.gr6f.4xlarge</t>
  </si>
  <si>
    <r>
      <rPr>
        <b/>
        <sz val="12"/>
        <color theme="1"/>
        <rFont val="Calibri"/>
        <family val="2"/>
        <scheme val="minor"/>
      </rPr>
      <t>Version:</t>
    </r>
    <r>
      <rPr>
        <sz val="12"/>
        <color theme="1"/>
        <rFont val="Calibri"/>
        <family val="2"/>
        <scheme val="minor"/>
      </rPr>
      <t xml:space="preserve"> Dec-31-2025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</si>
</sst>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_(&quot;$&quot;* #,##0_);_(&quot;$&quot;* \(#,##0\);_(&quot;$&quot;* &quot;-&quot;??_);_(@_)"/>
    <numFmt numFmtId="165" formatCode="0.0%"/>
    <numFmt numFmtId="166" formatCode="_-&quot;$&quot;* #,##0.000_-;\-&quot;$&quot;* #,##0.000_-;_-&quot;$&quot;* &quot;-&quot;??_-;_-@_-"/>
    <numFmt numFmtId="167" formatCode="_(* #,##0_);_(* \(#,##0\);_(* &quot;-&quot;??_);_(@_)"/>
    <numFmt numFmtId="168" formatCode="&quot;$&quot;#,##0.00"/>
    <numFmt numFmtId="169" formatCode="&quot;$&quot;#,##0.000"/>
    <numFmt numFmtId="170" formatCode="_(&quot;$&quot;* #,##0.000_);_(&quot;$&quot;* \(#,##0.000\);_(&quot;$&quot;* &quot;-&quot;??_);_(@_)"/>
    <numFmt numFmtId="171" formatCode="0.000"/>
  </numFmts>
  <fonts count="31" x14ac:knownFonts="1">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2"/>
      <color theme="1"/>
      <name val="Calibri"/>
      <family val="2"/>
      <scheme val="minor"/>
    </font>
    <font>
      <b/>
      <sz val="12"/>
      <color rgb="FF000000"/>
      <name val="Calibri"/>
      <family val="2"/>
      <scheme val="minor"/>
    </font>
    <font>
      <sz val="12"/>
      <color rgb="FF000000"/>
      <name val="Calibri"/>
      <family val="2"/>
      <scheme val="minor"/>
    </font>
    <font>
      <u/>
      <sz val="12"/>
      <color theme="10"/>
      <name val="Calibri"/>
      <family val="2"/>
      <scheme val="minor"/>
    </font>
    <font>
      <u/>
      <sz val="12"/>
      <color theme="11"/>
      <name val="Calibri"/>
      <family val="2"/>
      <scheme val="minor"/>
    </font>
    <font>
      <b/>
      <sz val="16"/>
      <color theme="0"/>
      <name val="Calibri"/>
      <family val="2"/>
      <scheme val="minor"/>
    </font>
    <font>
      <sz val="12"/>
      <color theme="4"/>
      <name val="Calibri"/>
      <family val="2"/>
      <scheme val="minor"/>
    </font>
    <font>
      <i/>
      <sz val="12"/>
      <color theme="1"/>
      <name val="Calibri"/>
      <family val="2"/>
      <scheme val="minor"/>
    </font>
    <font>
      <b/>
      <sz val="22"/>
      <color theme="1"/>
      <name val="Calibri"/>
      <family val="2"/>
      <scheme val="minor"/>
    </font>
    <font>
      <b/>
      <sz val="12"/>
      <color theme="0"/>
      <name val="Calibri"/>
      <family val="2"/>
      <scheme val="minor"/>
    </font>
    <font>
      <b/>
      <i/>
      <sz val="12"/>
      <color theme="8"/>
      <name val="Calibri (Body)"/>
    </font>
    <font>
      <b/>
      <i/>
      <sz val="12"/>
      <color theme="9"/>
      <name val="Calibri"/>
      <family val="2"/>
      <scheme val="minor"/>
    </font>
    <font>
      <sz val="12"/>
      <color rgb="FF0070C0"/>
      <name val="Calibri"/>
      <family val="2"/>
      <scheme val="minor"/>
    </font>
    <font>
      <sz val="12"/>
      <color theme="9"/>
      <name val="Calibri"/>
      <family val="2"/>
      <scheme val="minor"/>
    </font>
    <font>
      <sz val="9"/>
      <color indexed="81"/>
      <name val="Tahoma"/>
      <family val="2"/>
    </font>
    <font>
      <sz val="9"/>
      <color rgb="FF000000"/>
      <name val="Tahoma"/>
      <family val="2"/>
    </font>
    <font>
      <b/>
      <sz val="9"/>
      <color rgb="FF000000"/>
      <name val="Tahoma"/>
      <family val="2"/>
    </font>
    <font>
      <sz val="10"/>
      <color rgb="FF000000"/>
      <name val="Tahoma"/>
      <family val="2"/>
    </font>
    <font>
      <sz val="10"/>
      <color rgb="FF000000"/>
      <name val="Calibri"/>
      <family val="2"/>
    </font>
    <font>
      <sz val="9"/>
      <color rgb="FF000000"/>
      <name val="Calibri"/>
      <family val="2"/>
    </font>
    <font>
      <u/>
      <sz val="12"/>
      <color rgb="FF0066CC"/>
      <name val="Calibri"/>
      <family val="2"/>
      <scheme val="minor"/>
    </font>
    <font>
      <sz val="12"/>
      <color rgb="FF000000"/>
      <name val="Calibri"/>
      <family val="2"/>
      <scheme val="minor"/>
    </font>
    <font>
      <b/>
      <sz val="12"/>
      <color rgb="FF000000"/>
      <name val="Calibri"/>
      <family val="2"/>
      <scheme val="minor"/>
    </font>
    <font>
      <sz val="12"/>
      <color rgb="FF000000"/>
      <name val="Calibri"/>
      <family val="2"/>
      <scheme val="minor"/>
    </font>
    <font>
      <b/>
      <sz val="9"/>
      <color indexed="81"/>
      <name val="Tahoma"/>
      <family val="2"/>
    </font>
    <font>
      <sz val="12"/>
      <color theme="1"/>
      <name val="Calibri"/>
      <family val="2"/>
    </font>
    <font>
      <sz val="8"/>
      <name val="Calibri"/>
      <family val="2"/>
      <scheme val="minor"/>
    </font>
  </fonts>
  <fills count="15">
    <fill>
      <patternFill patternType="none"/>
    </fill>
    <fill>
      <patternFill patternType="gray125"/>
    </fill>
    <fill>
      <patternFill patternType="solid">
        <fgColor theme="1"/>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4472C4"/>
        <bgColor rgb="FF4472C4"/>
      </patternFill>
    </fill>
    <fill>
      <patternFill patternType="solid">
        <fgColor theme="4" tint="0.79998168889431442"/>
        <bgColor theme="4" tint="0.79998168889431442"/>
      </patternFill>
    </fill>
    <fill>
      <patternFill patternType="solid">
        <fgColor theme="4"/>
        <bgColor theme="4"/>
      </patternFill>
    </fill>
    <fill>
      <patternFill patternType="solid">
        <fgColor theme="4" tint="0.59999389629810485"/>
        <bgColor rgb="FFB4C6E7"/>
      </patternFill>
    </fill>
    <fill>
      <patternFill patternType="solid">
        <fgColor theme="4" tint="0.79998168889431442"/>
        <bgColor rgb="FFB4C6E7"/>
      </patternFill>
    </fill>
    <fill>
      <patternFill patternType="solid">
        <fgColor theme="4" tint="0.79998168889431442"/>
        <bgColor theme="4" tint="0.59999389629810485"/>
      </patternFill>
    </fill>
    <fill>
      <patternFill patternType="solid">
        <fgColor theme="4" tint="0.79998168889431442"/>
        <bgColor rgb="FFD9E1F2"/>
      </patternFill>
    </fill>
    <fill>
      <patternFill patternType="solid">
        <fgColor theme="4" tint="0.79998168889431442"/>
        <bgColor indexed="64"/>
      </patternFill>
    </fill>
  </fills>
  <borders count="39">
    <border>
      <left/>
      <right/>
      <top/>
      <bottom/>
      <diagonal/>
    </border>
    <border>
      <left style="thin">
        <color auto="1"/>
      </left>
      <right style="thin">
        <color auto="1"/>
      </right>
      <top/>
      <bottom style="thin">
        <color auto="1"/>
      </bottom>
      <diagonal/>
    </border>
    <border>
      <left/>
      <right style="thin">
        <color auto="1"/>
      </right>
      <top/>
      <bottom style="thin">
        <color auto="1"/>
      </bottom>
      <diagonal/>
    </border>
    <border>
      <left/>
      <right/>
      <top/>
      <bottom style="medium">
        <color auto="1"/>
      </bottom>
      <diagonal/>
    </border>
    <border>
      <left style="medium">
        <color auto="1"/>
      </left>
      <right/>
      <top/>
      <bottom style="medium">
        <color auto="1"/>
      </bottom>
      <diagonal/>
    </border>
    <border>
      <left style="medium">
        <color theme="0" tint="-0.14999847407452621"/>
      </left>
      <right style="medium">
        <color theme="0" tint="-0.14999847407452621"/>
      </right>
      <top style="medium">
        <color theme="0" tint="-0.14999847407452621"/>
      </top>
      <bottom/>
      <diagonal/>
    </border>
    <border>
      <left style="medium">
        <color theme="0" tint="-0.14999847407452621"/>
      </left>
      <right style="medium">
        <color theme="0" tint="-0.14999847407452621"/>
      </right>
      <top/>
      <bottom/>
      <diagonal/>
    </border>
    <border>
      <left style="medium">
        <color theme="0" tint="-0.14999847407452621"/>
      </left>
      <right style="medium">
        <color theme="0" tint="-0.14999847407452621"/>
      </right>
      <top/>
      <bottom style="double">
        <color theme="1"/>
      </bottom>
      <diagonal/>
    </border>
    <border>
      <left style="medium">
        <color auto="1"/>
      </left>
      <right/>
      <top style="medium">
        <color theme="4" tint="-0.499984740745262"/>
      </top>
      <bottom/>
      <diagonal/>
    </border>
    <border>
      <left style="medium">
        <color theme="0" tint="-0.14999847407452621"/>
      </left>
      <right style="medium">
        <color theme="0" tint="-0.14999847407452621"/>
      </right>
      <top/>
      <bottom style="medium">
        <color theme="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theme="0" tint="-0.14999847407452621"/>
      </left>
      <right style="medium">
        <color indexed="64"/>
      </right>
      <top style="medium">
        <color theme="0" tint="-0.14999847407452621"/>
      </top>
      <bottom/>
      <diagonal/>
    </border>
    <border>
      <left style="medium">
        <color theme="0" tint="-0.14999847407452621"/>
      </left>
      <right style="medium">
        <color theme="0" tint="-0.14999847407452621"/>
      </right>
      <top/>
      <bottom style="medium">
        <color indexed="64"/>
      </bottom>
      <diagonal/>
    </border>
    <border>
      <left style="medium">
        <color theme="0" tint="-0.14999847407452621"/>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theme="4"/>
      </left>
      <right style="medium">
        <color theme="8"/>
      </right>
      <top style="medium">
        <color theme="4"/>
      </top>
      <bottom/>
      <diagonal/>
    </border>
    <border>
      <left style="medium">
        <color theme="8"/>
      </left>
      <right style="medium">
        <color theme="8"/>
      </right>
      <top style="medium">
        <color theme="8"/>
      </top>
      <bottom style="medium">
        <color theme="8"/>
      </bottom>
      <diagonal/>
    </border>
    <border>
      <left style="medium">
        <color theme="4"/>
      </left>
      <right style="medium">
        <color theme="8"/>
      </right>
      <top style="medium">
        <color theme="4"/>
      </top>
      <bottom style="medium">
        <color theme="4"/>
      </bottom>
      <diagonal/>
    </border>
    <border>
      <left style="medium">
        <color theme="8"/>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theme="4"/>
      </left>
      <right style="medium">
        <color theme="4"/>
      </right>
      <top style="medium">
        <color theme="4"/>
      </top>
      <bottom style="medium">
        <color theme="4"/>
      </bottom>
      <diagonal/>
    </border>
    <border>
      <left/>
      <right style="medium">
        <color theme="4"/>
      </right>
      <top/>
      <bottom/>
      <diagonal/>
    </border>
    <border>
      <left/>
      <right style="medium">
        <color indexed="64"/>
      </right>
      <top/>
      <bottom style="medium">
        <color indexed="64"/>
      </bottom>
      <diagonal/>
    </border>
    <border>
      <left style="medium">
        <color auto="1"/>
      </left>
      <right/>
      <top/>
      <bottom/>
      <diagonal/>
    </border>
    <border>
      <left style="medium">
        <color auto="1"/>
      </left>
      <right/>
      <top/>
      <bottom style="double">
        <color theme="4" tint="-0.499984740745262"/>
      </bottom>
      <diagonal/>
    </border>
    <border>
      <left/>
      <right style="medium">
        <color auto="1"/>
      </right>
      <top style="medium">
        <color theme="4" tint="-0.499984740745262"/>
      </top>
      <bottom/>
      <diagonal/>
    </border>
    <border>
      <left style="thin">
        <color rgb="FFFFFFFF"/>
      </left>
      <right style="thin">
        <color indexed="64"/>
      </right>
      <top/>
      <bottom style="thin">
        <color indexed="64"/>
      </bottom>
      <diagonal/>
    </border>
    <border>
      <left style="medium">
        <color theme="4"/>
      </left>
      <right style="thin">
        <color indexed="64"/>
      </right>
      <top style="medium">
        <color theme="4"/>
      </top>
      <bottom/>
      <diagonal/>
    </border>
    <border>
      <left style="medium">
        <color theme="4"/>
      </left>
      <right style="thin">
        <color indexed="64"/>
      </right>
      <top/>
      <bottom/>
      <diagonal/>
    </border>
    <border>
      <left style="medium">
        <color auto="1"/>
      </left>
      <right style="medium">
        <color auto="1"/>
      </right>
      <top style="medium">
        <color indexed="64"/>
      </top>
      <bottom style="medium">
        <color auto="1"/>
      </bottom>
      <diagonal/>
    </border>
    <border>
      <left/>
      <right style="medium">
        <color indexed="64"/>
      </right>
      <top style="medium">
        <color indexed="64"/>
      </top>
      <bottom style="medium">
        <color indexed="64"/>
      </bottom>
      <diagonal/>
    </border>
    <border>
      <left style="thin">
        <color theme="0"/>
      </left>
      <right style="thin">
        <color auto="1"/>
      </right>
      <top style="thin">
        <color auto="1"/>
      </top>
      <bottom style="thin">
        <color auto="1"/>
      </bottom>
      <diagonal/>
    </border>
    <border>
      <left/>
      <right style="thin">
        <color auto="1"/>
      </right>
      <top style="thin">
        <color indexed="64"/>
      </top>
      <bottom style="thin">
        <color auto="1"/>
      </bottom>
      <diagonal/>
    </border>
    <border>
      <left/>
      <right style="thin">
        <color auto="1"/>
      </right>
      <top/>
      <bottom/>
      <diagonal/>
    </border>
    <border>
      <left style="thin">
        <color rgb="FFFFFFFF"/>
      </left>
      <right style="thin">
        <color indexed="64"/>
      </right>
      <top/>
      <bottom/>
      <diagonal/>
    </border>
    <border>
      <left/>
      <right style="thin">
        <color auto="1"/>
      </right>
      <top style="thin">
        <color indexed="64"/>
      </top>
      <bottom/>
      <diagonal/>
    </border>
    <border>
      <left style="thin">
        <color indexed="64"/>
      </left>
      <right style="thin">
        <color indexed="64"/>
      </right>
      <top style="thin">
        <color indexed="64"/>
      </top>
      <bottom/>
      <diagonal/>
    </border>
  </borders>
  <cellStyleXfs count="24">
    <xf numFmtId="0" fontId="0" fillId="0" borderId="0"/>
    <xf numFmtId="44" fontId="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43" fontId="2" fillId="0" borderId="0" applyFont="0" applyFill="0" applyBorder="0" applyAlignment="0" applyProtection="0"/>
    <xf numFmtId="9" fontId="1"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44" fontId="1" fillId="0" borderId="0" applyFont="0" applyFill="0" applyBorder="0" applyAlignment="0" applyProtection="0"/>
  </cellStyleXfs>
  <cellXfs count="131">
    <xf numFmtId="0" fontId="0" fillId="0" borderId="0" xfId="0"/>
    <xf numFmtId="0" fontId="6" fillId="0" borderId="1" xfId="0" applyFont="1" applyBorder="1"/>
    <xf numFmtId="0" fontId="4" fillId="0" borderId="0" xfId="0" applyFont="1"/>
    <xf numFmtId="18" fontId="0" fillId="0" borderId="0" xfId="0" applyNumberFormat="1"/>
    <xf numFmtId="0" fontId="9" fillId="2" borderId="0" xfId="0" applyFont="1" applyFill="1"/>
    <xf numFmtId="0" fontId="11" fillId="0" borderId="0" xfId="0" applyFont="1"/>
    <xf numFmtId="0" fontId="12" fillId="0" borderId="0" xfId="0" applyFont="1"/>
    <xf numFmtId="166" fontId="6" fillId="0" borderId="2" xfId="0" applyNumberFormat="1" applyFont="1" applyBorder="1"/>
    <xf numFmtId="0" fontId="13" fillId="2" borderId="0" xfId="0" applyFont="1" applyFill="1"/>
    <xf numFmtId="0" fontId="15" fillId="4" borderId="0" xfId="0" applyFont="1" applyFill="1"/>
    <xf numFmtId="0" fontId="13" fillId="2" borderId="8" xfId="0" applyFont="1" applyFill="1" applyBorder="1"/>
    <xf numFmtId="0" fontId="11" fillId="0" borderId="0" xfId="0" applyFont="1" applyAlignment="1">
      <alignment vertical="center" wrapText="1"/>
    </xf>
    <xf numFmtId="0" fontId="16" fillId="0" borderId="0" xfId="0" applyFont="1"/>
    <xf numFmtId="0" fontId="13" fillId="2" borderId="5" xfId="0" applyFont="1" applyFill="1" applyBorder="1" applyAlignment="1">
      <alignment horizontal="center" vertical="center"/>
    </xf>
    <xf numFmtId="164" fontId="17" fillId="4" borderId="6" xfId="1" applyNumberFormat="1" applyFont="1" applyFill="1" applyBorder="1"/>
    <xf numFmtId="164" fontId="17" fillId="4" borderId="7" xfId="1" applyNumberFormat="1" applyFont="1" applyFill="1" applyBorder="1"/>
    <xf numFmtId="44" fontId="4" fillId="5" borderId="9" xfId="1" applyFont="1" applyFill="1" applyBorder="1"/>
    <xf numFmtId="165" fontId="4" fillId="4" borderId="0" xfId="13" applyNumberFormat="1" applyFont="1" applyFill="1" applyBorder="1"/>
    <xf numFmtId="168" fontId="0" fillId="6" borderId="0" xfId="12" applyNumberFormat="1" applyFont="1" applyFill="1" applyBorder="1"/>
    <xf numFmtId="167" fontId="0" fillId="6" borderId="0" xfId="12" applyNumberFormat="1" applyFont="1" applyFill="1" applyBorder="1"/>
    <xf numFmtId="167" fontId="0" fillId="6" borderId="10" xfId="12" applyNumberFormat="1" applyFont="1" applyFill="1" applyBorder="1" applyProtection="1"/>
    <xf numFmtId="167" fontId="0" fillId="6" borderId="11" xfId="12" applyNumberFormat="1" applyFont="1" applyFill="1" applyBorder="1" applyProtection="1"/>
    <xf numFmtId="0" fontId="13" fillId="2" borderId="12"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1" fillId="0" borderId="0" xfId="12" applyNumberFormat="1" applyFont="1" applyFill="1" applyBorder="1" applyAlignment="1">
      <alignment horizontal="left" vertical="top" wrapText="1"/>
    </xf>
    <xf numFmtId="0" fontId="6" fillId="0" borderId="15" xfId="0" applyFont="1" applyBorder="1"/>
    <xf numFmtId="0" fontId="5" fillId="0" borderId="15" xfId="0" applyFont="1" applyBorder="1"/>
    <xf numFmtId="169" fontId="0" fillId="6" borderId="3" xfId="12" applyNumberFormat="1" applyFont="1" applyFill="1" applyBorder="1"/>
    <xf numFmtId="0" fontId="11" fillId="0" borderId="3" xfId="0" applyFont="1" applyBorder="1" applyAlignment="1">
      <alignment vertical="center" wrapText="1"/>
    </xf>
    <xf numFmtId="0" fontId="0" fillId="0" borderId="0" xfId="0" applyAlignment="1">
      <alignment horizontal="left"/>
    </xf>
    <xf numFmtId="0" fontId="5" fillId="0" borderId="2" xfId="0" applyFont="1" applyBorder="1" applyAlignment="1">
      <alignment horizontal="left"/>
    </xf>
    <xf numFmtId="167" fontId="10" fillId="3" borderId="16" xfId="12" applyNumberFormat="1" applyFont="1" applyFill="1" applyBorder="1"/>
    <xf numFmtId="9" fontId="10" fillId="3" borderId="18" xfId="13" applyFont="1" applyFill="1" applyBorder="1"/>
    <xf numFmtId="0" fontId="11" fillId="0" borderId="0" xfId="12" applyNumberFormat="1" applyFont="1" applyFill="1" applyBorder="1" applyAlignment="1">
      <alignment vertical="top" wrapText="1"/>
    </xf>
    <xf numFmtId="0" fontId="11" fillId="0" borderId="19" xfId="12" applyNumberFormat="1" applyFont="1" applyFill="1" applyBorder="1" applyAlignment="1">
      <alignment vertical="top" wrapText="1"/>
    </xf>
    <xf numFmtId="0" fontId="11" fillId="0" borderId="19" xfId="0" applyFont="1" applyBorder="1"/>
    <xf numFmtId="0" fontId="16" fillId="0" borderId="19" xfId="0" applyFont="1" applyBorder="1"/>
    <xf numFmtId="0" fontId="7" fillId="0" borderId="19" xfId="22" applyFill="1" applyBorder="1" applyAlignment="1">
      <alignment vertical="center" wrapText="1"/>
    </xf>
    <xf numFmtId="169" fontId="13" fillId="2" borderId="21" xfId="12" applyNumberFormat="1" applyFont="1" applyFill="1" applyBorder="1" applyAlignment="1">
      <alignment horizontal="center"/>
    </xf>
    <xf numFmtId="0" fontId="13" fillId="2" borderId="21" xfId="0" applyFont="1" applyFill="1" applyBorder="1" applyAlignment="1">
      <alignment horizontal="center" wrapText="1"/>
    </xf>
    <xf numFmtId="0" fontId="0" fillId="0" borderId="0" xfId="0" applyAlignment="1">
      <alignment horizontal="center"/>
    </xf>
    <xf numFmtId="167" fontId="10" fillId="3" borderId="22" xfId="12" applyNumberFormat="1" applyFont="1" applyFill="1" applyBorder="1"/>
    <xf numFmtId="43" fontId="10" fillId="3" borderId="22" xfId="12" applyFont="1" applyFill="1" applyBorder="1"/>
    <xf numFmtId="167" fontId="10" fillId="3" borderId="22" xfId="12" applyNumberFormat="1" applyFont="1" applyFill="1" applyBorder="1" applyAlignment="1">
      <alignment horizontal="center"/>
    </xf>
    <xf numFmtId="0" fontId="4" fillId="0" borderId="0" xfId="0" applyFont="1" applyAlignment="1">
      <alignment horizontal="right" vertical="top"/>
    </xf>
    <xf numFmtId="43" fontId="10" fillId="0" borderId="0" xfId="12" applyFont="1" applyFill="1" applyBorder="1"/>
    <xf numFmtId="167" fontId="10" fillId="3" borderId="17" xfId="12" applyNumberFormat="1" applyFont="1" applyFill="1" applyBorder="1" applyAlignment="1">
      <alignment horizontal="left" vertical="top"/>
    </xf>
    <xf numFmtId="167" fontId="0" fillId="6" borderId="20" xfId="12" applyNumberFormat="1" applyFont="1" applyFill="1" applyBorder="1"/>
    <xf numFmtId="43" fontId="0" fillId="0" borderId="0" xfId="0" applyNumberFormat="1"/>
    <xf numFmtId="0" fontId="4" fillId="0" borderId="0" xfId="0" applyFont="1" applyAlignment="1">
      <alignment horizontal="left"/>
    </xf>
    <xf numFmtId="0" fontId="0" fillId="2" borderId="11" xfId="0" applyFill="1" applyBorder="1"/>
    <xf numFmtId="0" fontId="4" fillId="0" borderId="25" xfId="0" applyFont="1" applyBorder="1" applyAlignment="1">
      <alignment horizontal="left"/>
    </xf>
    <xf numFmtId="0" fontId="4" fillId="0" borderId="4" xfId="0" applyFont="1" applyBorder="1" applyAlignment="1">
      <alignment horizontal="left"/>
    </xf>
    <xf numFmtId="0" fontId="4" fillId="2" borderId="25" xfId="0" applyFont="1" applyFill="1" applyBorder="1" applyAlignment="1">
      <alignment horizontal="left"/>
    </xf>
    <xf numFmtId="0" fontId="4" fillId="0" borderId="25" xfId="0" applyFont="1" applyBorder="1"/>
    <xf numFmtId="0" fontId="13" fillId="2" borderId="25" xfId="0" applyFont="1" applyFill="1" applyBorder="1" applyAlignment="1">
      <alignment horizontal="left" vertical="center"/>
    </xf>
    <xf numFmtId="0" fontId="13" fillId="2" borderId="4" xfId="0" applyFont="1" applyFill="1" applyBorder="1" applyAlignment="1">
      <alignment horizontal="left" vertical="center"/>
    </xf>
    <xf numFmtId="0" fontId="4" fillId="0" borderId="26" xfId="0" applyFont="1" applyBorder="1"/>
    <xf numFmtId="0" fontId="4" fillId="0" borderId="4" xfId="0" applyFont="1" applyBorder="1"/>
    <xf numFmtId="0" fontId="4" fillId="0" borderId="23" xfId="0" applyFont="1" applyBorder="1" applyAlignment="1">
      <alignment horizontal="right"/>
    </xf>
    <xf numFmtId="0" fontId="4" fillId="0" borderId="23" xfId="0" applyFont="1" applyBorder="1" applyAlignment="1">
      <alignment horizontal="right" wrapText="1"/>
    </xf>
    <xf numFmtId="0" fontId="13" fillId="2" borderId="27" xfId="0" applyFont="1" applyFill="1" applyBorder="1"/>
    <xf numFmtId="0" fontId="0" fillId="0" borderId="15" xfId="0" applyBorder="1"/>
    <xf numFmtId="0" fontId="5" fillId="0" borderId="15" xfId="0" applyFont="1" applyBorder="1" applyAlignment="1">
      <alignment horizontal="center"/>
    </xf>
    <xf numFmtId="166" fontId="6" fillId="0" borderId="2" xfId="23" applyNumberFormat="1" applyFont="1" applyBorder="1"/>
    <xf numFmtId="169" fontId="0" fillId="6" borderId="0" xfId="12" applyNumberFormat="1" applyFont="1" applyFill="1" applyBorder="1"/>
    <xf numFmtId="0" fontId="5" fillId="7" borderId="2" xfId="0" applyFont="1" applyFill="1" applyBorder="1" applyAlignment="1">
      <alignment horizontal="left"/>
    </xf>
    <xf numFmtId="0" fontId="5" fillId="7" borderId="28" xfId="0" applyFont="1" applyFill="1" applyBorder="1" applyAlignment="1">
      <alignment horizontal="left"/>
    </xf>
    <xf numFmtId="0" fontId="11" fillId="0" borderId="0" xfId="0" applyFont="1" applyAlignment="1">
      <alignment horizontal="left" vertical="top" wrapText="1"/>
    </xf>
    <xf numFmtId="0" fontId="24" fillId="0" borderId="0" xfId="0" applyFont="1"/>
    <xf numFmtId="0" fontId="7" fillId="0" borderId="0" xfId="22"/>
    <xf numFmtId="0" fontId="26" fillId="0" borderId="2" xfId="0" applyFont="1" applyBorder="1" applyAlignment="1">
      <alignment horizontal="left"/>
    </xf>
    <xf numFmtId="0" fontId="4" fillId="0" borderId="0" xfId="0" applyFont="1" applyAlignment="1">
      <alignment horizontal="right" wrapText="1"/>
    </xf>
    <xf numFmtId="9" fontId="10" fillId="3" borderId="22" xfId="13" applyFont="1" applyFill="1" applyBorder="1"/>
    <xf numFmtId="167" fontId="10" fillId="3" borderId="29" xfId="12" applyNumberFormat="1" applyFont="1" applyFill="1" applyBorder="1"/>
    <xf numFmtId="167" fontId="10" fillId="3" borderId="30" xfId="12" applyNumberFormat="1" applyFont="1" applyFill="1" applyBorder="1"/>
    <xf numFmtId="167" fontId="0" fillId="6" borderId="31" xfId="12" applyNumberFormat="1" applyFont="1" applyFill="1" applyBorder="1" applyProtection="1"/>
    <xf numFmtId="167" fontId="0" fillId="6" borderId="20" xfId="12" applyNumberFormat="1" applyFont="1" applyFill="1" applyBorder="1" applyProtection="1"/>
    <xf numFmtId="167" fontId="0" fillId="6" borderId="32" xfId="12" applyNumberFormat="1" applyFont="1" applyFill="1" applyBorder="1" applyProtection="1"/>
    <xf numFmtId="167" fontId="0" fillId="6" borderId="32" xfId="12" applyNumberFormat="1" applyFont="1" applyFill="1" applyBorder="1"/>
    <xf numFmtId="0" fontId="5" fillId="9" borderId="33" xfId="0" applyFont="1" applyFill="1" applyBorder="1" applyAlignment="1">
      <alignment horizontal="left"/>
    </xf>
    <xf numFmtId="0" fontId="6" fillId="0" borderId="0" xfId="0" applyFont="1"/>
    <xf numFmtId="0" fontId="5" fillId="0" borderId="34" xfId="0" applyFont="1" applyBorder="1"/>
    <xf numFmtId="0" fontId="5" fillId="0" borderId="34" xfId="0" applyFont="1" applyBorder="1" applyAlignment="1">
      <alignment horizontal="center"/>
    </xf>
    <xf numFmtId="0" fontId="5" fillId="7" borderId="15" xfId="0" applyFont="1" applyFill="1" applyBorder="1" applyAlignment="1">
      <alignment horizontal="left"/>
    </xf>
    <xf numFmtId="0" fontId="5" fillId="9" borderId="15" xfId="0" applyFont="1" applyFill="1" applyBorder="1" applyAlignment="1">
      <alignment horizontal="left"/>
    </xf>
    <xf numFmtId="0" fontId="6" fillId="10" borderId="15" xfId="0" applyFont="1" applyFill="1" applyBorder="1"/>
    <xf numFmtId="166" fontId="6" fillId="0" borderId="15" xfId="0" applyNumberFormat="1" applyFont="1" applyBorder="1"/>
    <xf numFmtId="169" fontId="0" fillId="0" borderId="15" xfId="23" applyNumberFormat="1" applyFont="1" applyFill="1" applyBorder="1" applyAlignment="1">
      <alignment horizontal="right"/>
    </xf>
    <xf numFmtId="166" fontId="0" fillId="0" borderId="15" xfId="0" applyNumberFormat="1" applyBorder="1"/>
    <xf numFmtId="169" fontId="0" fillId="0" borderId="15" xfId="0" applyNumberFormat="1" applyBorder="1" applyAlignment="1">
      <alignment horizontal="right"/>
    </xf>
    <xf numFmtId="166" fontId="6" fillId="0" borderId="15" xfId="23" applyNumberFormat="1" applyFont="1" applyBorder="1"/>
    <xf numFmtId="0" fontId="5" fillId="0" borderId="35" xfId="0" applyFont="1" applyBorder="1" applyAlignment="1">
      <alignment horizontal="left"/>
    </xf>
    <xf numFmtId="0" fontId="5" fillId="7" borderId="36" xfId="0" applyFont="1" applyFill="1" applyBorder="1" applyAlignment="1">
      <alignment horizontal="left"/>
    </xf>
    <xf numFmtId="0" fontId="26" fillId="0" borderId="35" xfId="0" applyFont="1" applyBorder="1" applyAlignment="1">
      <alignment horizontal="left"/>
    </xf>
    <xf numFmtId="170" fontId="29" fillId="0" borderId="15" xfId="23" applyNumberFormat="1" applyFont="1" applyBorder="1"/>
    <xf numFmtId="0" fontId="6" fillId="0" borderId="15" xfId="0" applyFont="1" applyBorder="1" applyAlignment="1">
      <alignment horizontal="justify" vertical="center" wrapText="1"/>
    </xf>
    <xf numFmtId="0" fontId="6" fillId="14" borderId="15" xfId="0" applyFont="1" applyFill="1" applyBorder="1" applyAlignment="1">
      <alignment horizontal="left"/>
    </xf>
    <xf numFmtId="0" fontId="25" fillId="11" borderId="15" xfId="0" applyFont="1" applyFill="1" applyBorder="1" applyAlignment="1">
      <alignment horizontal="left"/>
    </xf>
    <xf numFmtId="0" fontId="6" fillId="14" borderId="15" xfId="0" applyFont="1" applyFill="1" applyBorder="1"/>
    <xf numFmtId="0" fontId="25" fillId="13" borderId="15" xfId="0" applyFont="1" applyFill="1" applyBorder="1"/>
    <xf numFmtId="0" fontId="25" fillId="11" borderId="15" xfId="0" applyFont="1" applyFill="1" applyBorder="1"/>
    <xf numFmtId="0" fontId="6" fillId="11" borderId="15" xfId="0" applyFont="1" applyFill="1" applyBorder="1"/>
    <xf numFmtId="0" fontId="6" fillId="14" borderId="15" xfId="0" applyFont="1" applyFill="1" applyBorder="1" applyAlignment="1">
      <alignment horizontal="justify" vertical="center" wrapText="1"/>
    </xf>
    <xf numFmtId="0" fontId="6" fillId="13" borderId="15" xfId="0" applyFont="1" applyFill="1" applyBorder="1"/>
    <xf numFmtId="0" fontId="0" fillId="14" borderId="15" xfId="0" applyFill="1" applyBorder="1"/>
    <xf numFmtId="0" fontId="6" fillId="11" borderId="15" xfId="0" applyFont="1" applyFill="1" applyBorder="1" applyAlignment="1">
      <alignment horizontal="left"/>
    </xf>
    <xf numFmtId="0" fontId="27" fillId="13" borderId="15" xfId="0" applyFont="1" applyFill="1" applyBorder="1"/>
    <xf numFmtId="0" fontId="6" fillId="12" borderId="15" xfId="0" applyFont="1" applyFill="1" applyBorder="1" applyAlignment="1">
      <alignment horizontal="left"/>
    </xf>
    <xf numFmtId="0" fontId="6" fillId="8" borderId="15" xfId="0" applyFont="1" applyFill="1" applyBorder="1"/>
    <xf numFmtId="0" fontId="6" fillId="12" borderId="15" xfId="0" applyFont="1" applyFill="1" applyBorder="1"/>
    <xf numFmtId="0" fontId="0" fillId="0" borderId="38" xfId="0" applyBorder="1"/>
    <xf numFmtId="0" fontId="5" fillId="0" borderId="38" xfId="0" applyFont="1" applyBorder="1"/>
    <xf numFmtId="0" fontId="5" fillId="0" borderId="38" xfId="0" applyFont="1" applyBorder="1" applyAlignment="1">
      <alignment horizontal="center"/>
    </xf>
    <xf numFmtId="171" fontId="0" fillId="0" borderId="15" xfId="0" applyNumberFormat="1" applyBorder="1"/>
    <xf numFmtId="169" fontId="0" fillId="0" borderId="0" xfId="0" applyNumberFormat="1"/>
    <xf numFmtId="169" fontId="0" fillId="0" borderId="15" xfId="0" applyNumberFormat="1" applyBorder="1"/>
    <xf numFmtId="0" fontId="5" fillId="0" borderId="37" xfId="0" applyFont="1" applyBorder="1" applyAlignment="1">
      <alignment horizontal="center"/>
    </xf>
    <xf numFmtId="0" fontId="6" fillId="14" borderId="38" xfId="0" applyFont="1" applyFill="1" applyBorder="1"/>
    <xf numFmtId="0" fontId="11" fillId="0" borderId="0" xfId="0" applyFont="1" applyAlignment="1">
      <alignment horizontal="left" vertical="top" wrapText="1"/>
    </xf>
    <xf numFmtId="0" fontId="7" fillId="0" borderId="0" xfId="22" applyFill="1" applyAlignment="1">
      <alignment horizontal="left"/>
    </xf>
    <xf numFmtId="0" fontId="7" fillId="0" borderId="0" xfId="22"/>
    <xf numFmtId="0" fontId="11" fillId="0" borderId="0" xfId="12" applyNumberFormat="1" applyFont="1" applyFill="1" applyBorder="1" applyAlignment="1">
      <alignment horizontal="left" vertical="top" wrapText="1"/>
    </xf>
    <xf numFmtId="0" fontId="0" fillId="0" borderId="0" xfId="0" applyAlignment="1">
      <alignment horizontal="left" vertical="center" wrapText="1"/>
    </xf>
    <xf numFmtId="0" fontId="13" fillId="2" borderId="4"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4" fillId="0" borderId="0" xfId="0" applyFont="1" applyAlignment="1">
      <alignment horizontal="right" vertical="top"/>
    </xf>
    <xf numFmtId="0" fontId="4" fillId="0" borderId="0" xfId="0" applyFont="1" applyAlignment="1">
      <alignment horizontal="right"/>
    </xf>
    <xf numFmtId="0" fontId="4" fillId="0" borderId="23" xfId="0" applyFont="1" applyBorder="1" applyAlignment="1">
      <alignment horizontal="right"/>
    </xf>
    <xf numFmtId="0" fontId="0" fillId="14" borderId="0" xfId="0" applyFill="1"/>
  </cellXfs>
  <cellStyles count="24">
    <cellStyle name="Comma" xfId="12" builtinId="3"/>
    <cellStyle name="Currency" xfId="1" builtinId="4"/>
    <cellStyle name="Currency 2" xfId="23" xr:uid="{00000000-0005-0000-0000-000002000000}"/>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5" builtinId="9" hidden="1"/>
    <cellStyle name="Followed Hyperlink" xfId="17" builtinId="9" hidden="1"/>
    <cellStyle name="Followed Hyperlink" xfId="19" builtinId="9" hidden="1"/>
    <cellStyle name="Followed Hyperlink" xfId="21"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4" builtinId="8" hidden="1"/>
    <cellStyle name="Hyperlink" xfId="16" builtinId="8" hidden="1"/>
    <cellStyle name="Hyperlink" xfId="18" builtinId="8" hidden="1"/>
    <cellStyle name="Hyperlink" xfId="20" builtinId="8" hidden="1"/>
    <cellStyle name="Hyperlink" xfId="22" builtinId="8"/>
    <cellStyle name="Normal" xfId="0" builtinId="0"/>
    <cellStyle name="Percent" xfId="13" builtinId="5"/>
  </cellStyles>
  <dxfs count="115">
    <dxf>
      <fill>
        <patternFill>
          <bgColor theme="2" tint="-0.749961851863155"/>
        </patternFill>
      </fill>
    </dxf>
    <dxf>
      <fill>
        <patternFill>
          <bgColor theme="2" tint="-0.749961851863155"/>
        </patternFill>
      </fill>
    </dxf>
    <dxf>
      <font>
        <b val="0"/>
        <i val="0"/>
        <strike val="0"/>
        <condense val="0"/>
        <extend val="0"/>
        <outline val="0"/>
        <shadow val="0"/>
        <u val="none"/>
        <vertAlign val="baseline"/>
        <sz val="12"/>
        <color rgb="FF000000"/>
        <name val="Calibri"/>
        <family val="2"/>
        <scheme val="minor"/>
      </font>
      <fill>
        <patternFill patternType="solid">
          <fgColor rgb="FFD9E1F2"/>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ill>
        <patternFill>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FFFFFF"/>
        </top>
      </border>
    </dxf>
    <dxf>
      <border outline="0">
        <top style="thin">
          <color indexed="64"/>
        </top>
      </border>
    </dxf>
    <dxf>
      <font>
        <b val="0"/>
        <i val="0"/>
        <strike val="0"/>
        <condense val="0"/>
        <extend val="0"/>
        <outline val="0"/>
        <shadow val="0"/>
        <u val="none"/>
        <vertAlign val="baseline"/>
        <sz val="12"/>
        <color rgb="FF000000"/>
        <name val="Calibri"/>
        <family val="2"/>
        <scheme val="minor"/>
      </font>
      <fill>
        <patternFill patternType="solid">
          <fgColor rgb="FFD9E1F2"/>
          <bgColor theme="4" tint="0.79998168889431442"/>
        </patternFill>
      </fill>
    </dxf>
    <dxf>
      <border outline="0">
        <bottom style="thin">
          <color indexed="64"/>
        </bottom>
      </border>
    </dxf>
    <dxf>
      <font>
        <b/>
        <i val="0"/>
        <strike val="0"/>
        <condense val="0"/>
        <extend val="0"/>
        <outline val="0"/>
        <shadow val="0"/>
        <u val="none"/>
        <vertAlign val="baseline"/>
        <sz val="12"/>
        <color rgb="FF000000"/>
        <name val="Calibri"/>
        <family val="2"/>
        <scheme val="minor"/>
      </font>
      <fill>
        <patternFill patternType="solid">
          <fgColor rgb="FF4472C4"/>
          <bgColor rgb="FF4472C4"/>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color rgb="FF000000"/>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color rgb="FF000000"/>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border diagonalUp="0" diagonalDown="0">
        <left style="thin">
          <color indexed="64"/>
        </left>
        <right style="thin">
          <color indexed="64"/>
        </right>
        <top style="thin">
          <color indexed="64"/>
        </top>
        <bottom style="thin">
          <color indexed="64"/>
        </bottom>
        <vertical/>
        <horizontal/>
      </border>
    </dxf>
    <dxf>
      <border outline="0">
        <top style="thin">
          <color rgb="FFFFFFFF"/>
        </top>
      </border>
    </dxf>
    <dxf>
      <border outline="0">
        <top style="thin">
          <color indexed="64"/>
        </top>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59999389629810485"/>
        </patternFill>
      </fill>
    </dxf>
    <dxf>
      <border outline="0">
        <bottom style="thin">
          <color indexed="64"/>
        </bottom>
      </border>
    </dxf>
    <dxf>
      <font>
        <b/>
        <i val="0"/>
        <strike val="0"/>
        <condense val="0"/>
        <extend val="0"/>
        <outline val="0"/>
        <shadow val="0"/>
        <u val="none"/>
        <vertAlign val="baseline"/>
        <sz val="12"/>
        <color rgb="FF000000"/>
        <name val="Calibri"/>
        <family val="2"/>
        <scheme val="minor"/>
      </font>
      <fill>
        <patternFill patternType="solid">
          <fgColor rgb="FF4472C4"/>
          <bgColor rgb="FF4472C4"/>
        </patternFill>
      </fill>
      <alignment horizontal="left"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color rgb="FF000000"/>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color rgb="FF000000"/>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rgb="FFFFFFFF"/>
        </top>
      </border>
    </dxf>
    <dxf>
      <border outline="0">
        <top style="thin">
          <color indexed="64"/>
        </top>
      </border>
    </dxf>
    <dxf>
      <font>
        <b val="0"/>
        <i val="0"/>
        <strike val="0"/>
        <condense val="0"/>
        <extend val="0"/>
        <outline val="0"/>
        <shadow val="0"/>
        <u val="none"/>
        <vertAlign val="baseline"/>
        <sz val="12"/>
        <color rgb="FF000000"/>
        <name val="Calibri"/>
        <family val="2"/>
        <scheme val="minor"/>
      </font>
      <fill>
        <patternFill patternType="solid">
          <fgColor rgb="FFB4C6E7"/>
          <bgColor theme="4" tint="0.79998168889431442"/>
        </patternFill>
      </fill>
    </dxf>
    <dxf>
      <border outline="0">
        <bottom style="thin">
          <color indexed="64"/>
        </bottom>
      </border>
    </dxf>
    <dxf>
      <font>
        <b/>
        <i val="0"/>
        <strike val="0"/>
        <condense val="0"/>
        <extend val="0"/>
        <outline val="0"/>
        <shadow val="0"/>
        <u val="none"/>
        <vertAlign val="baseline"/>
        <sz val="12"/>
        <color rgb="FF000000"/>
        <name val="Calibri"/>
        <family val="2"/>
        <scheme val="minor"/>
      </font>
      <fill>
        <patternFill patternType="solid">
          <fgColor rgb="FF4472C4"/>
          <bgColor rgb="FF4472C4"/>
        </patternFill>
      </fill>
      <alignment horizontal="left" vertical="bottom" textRotation="0" wrapText="0"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rgb="FF000000"/>
        <name val="Calibri"/>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family val="2"/>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rgb="FF000000"/>
        <name val="Calibri"/>
        <scheme val="minor"/>
      </font>
      <fill>
        <patternFill patternType="solid">
          <fgColor indexed="64"/>
          <bgColor theme="4" tint="0.79998168889431442"/>
        </patternFill>
      </fill>
      <border diagonalUp="0" diagonalDown="0">
        <left style="thin">
          <color indexed="64"/>
        </left>
        <right style="thin">
          <color indexed="64"/>
        </right>
        <top style="thin">
          <color indexed="64"/>
        </top>
        <bottom style="thin">
          <color indexed="64"/>
        </bottom>
        <vertical/>
        <horizontal/>
      </border>
    </dxf>
    <dxf>
      <border outline="0">
        <top style="thin">
          <color auto="1"/>
        </top>
      </border>
    </dxf>
    <dxf>
      <font>
        <b val="0"/>
        <i val="0"/>
        <strike val="0"/>
        <condense val="0"/>
        <extend val="0"/>
        <outline val="0"/>
        <shadow val="0"/>
        <u val="none"/>
        <vertAlign val="baseline"/>
        <sz val="12"/>
        <color rgb="FF000000"/>
        <name val="Calibri"/>
        <scheme val="minor"/>
      </font>
      <fill>
        <patternFill patternType="solid">
          <fgColor indexed="64"/>
          <bgColor theme="4" tint="0.79998168889431442"/>
        </patternFill>
      </fill>
    </dxf>
    <dxf>
      <border outline="0">
        <bottom style="thin">
          <color auto="1"/>
        </bottom>
      </border>
    </dxf>
    <dxf>
      <font>
        <b/>
        <i val="0"/>
        <strike val="0"/>
        <condense val="0"/>
        <extend val="0"/>
        <outline val="0"/>
        <shadow val="0"/>
        <u val="none"/>
        <vertAlign val="baseline"/>
        <sz val="12"/>
        <color rgb="FF000000"/>
        <name val="Calibri"/>
        <scheme val="minor"/>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Calibri"/>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family val="2"/>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family val="2"/>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family val="2"/>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family val="2"/>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family val="2"/>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family val="2"/>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family val="2"/>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family val="2"/>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rgb="FF000000"/>
        <name val="Calibri"/>
        <scheme val="minor"/>
      </font>
      <fill>
        <patternFill patternType="solid">
          <bgColor theme="4" tint="0.79998168889431442"/>
        </patternFill>
      </fill>
      <border diagonalUp="0" diagonalDown="0" outline="0">
        <left style="thin">
          <color indexed="64"/>
        </left>
        <right style="thin">
          <color indexed="64"/>
        </right>
        <top style="thin">
          <color indexed="64"/>
        </top>
        <bottom style="thin">
          <color indexed="64"/>
        </bottom>
      </border>
    </dxf>
    <dxf>
      <border outline="0">
        <top style="thin">
          <color auto="1"/>
        </top>
      </border>
    </dxf>
    <dxf>
      <font>
        <b val="0"/>
        <i val="0"/>
        <strike val="0"/>
        <condense val="0"/>
        <extend val="0"/>
        <outline val="0"/>
        <shadow val="0"/>
        <u val="none"/>
        <vertAlign val="baseline"/>
        <sz val="12"/>
        <color rgb="FF000000"/>
        <name val="Calibri"/>
        <scheme val="minor"/>
      </font>
      <fill>
        <patternFill patternType="solid">
          <bgColor theme="4" tint="0.79998168889431442"/>
        </patternFill>
      </fill>
    </dxf>
    <dxf>
      <border outline="0">
        <bottom style="thin">
          <color auto="1"/>
        </bottom>
      </border>
    </dxf>
    <dxf>
      <font>
        <b/>
        <i val="0"/>
        <strike val="0"/>
        <condense val="0"/>
        <extend val="0"/>
        <outline val="0"/>
        <shadow val="0"/>
        <u val="none"/>
        <vertAlign val="baseline"/>
        <sz val="12"/>
        <color rgb="FF000000"/>
        <name val="Calibri"/>
        <scheme val="minor"/>
      </font>
      <fill>
        <patternFill patternType="none">
          <fgColor indexed="64"/>
          <bgColor indexed="65"/>
        </patternFill>
      </fill>
      <alignment horizontal="left" vertical="bottom" textRotation="0" wrapText="0" indent="0" justifyLastLine="0" shrinkToFit="0" readingOrder="0"/>
    </dxf>
  </dxfs>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Concurrent Users During Weekday Hours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5.6556084335611899E-2"/>
          <c:y val="0.11039519490803686"/>
          <c:w val="0.93467965927621666"/>
          <c:h val="0.76234124580581264"/>
        </c:manualLayout>
      </c:layout>
      <c:lineChart>
        <c:grouping val="standard"/>
        <c:varyColors val="0"/>
        <c:ser>
          <c:idx val="0"/>
          <c:order val="0"/>
          <c:tx>
            <c:strRef>
              <c:f>'Usage Pattern'!$C$6</c:f>
              <c:strCache>
                <c:ptCount val="1"/>
                <c:pt idx="0">
                  <c:v>Concurrent Users in each hour</c:v>
                </c:pt>
              </c:strCache>
            </c:strRef>
          </c:tx>
          <c:spPr>
            <a:ln w="28575" cap="rnd">
              <a:solidFill>
                <a:schemeClr val="accent1"/>
              </a:solidFill>
              <a:round/>
            </a:ln>
            <a:effectLst/>
          </c:spPr>
          <c:marker>
            <c:symbol val="none"/>
          </c:marker>
          <c:cat>
            <c:numRef>
              <c:f>'Usage Pattern'!$B$7:$B$30</c:f>
              <c:numCache>
                <c:formatCode>h:mm\ AM/PM</c:formatCode>
                <c:ptCount val="24"/>
                <c:pt idx="0">
                  <c:v>0.29166666666666669</c:v>
                </c:pt>
                <c:pt idx="1">
                  <c:v>0.33333333333333331</c:v>
                </c:pt>
                <c:pt idx="2">
                  <c:v>0.375</c:v>
                </c:pt>
                <c:pt idx="3">
                  <c:v>0.41666666666666702</c:v>
                </c:pt>
                <c:pt idx="4">
                  <c:v>0.45833333333333398</c:v>
                </c:pt>
                <c:pt idx="5">
                  <c:v>0.5</c:v>
                </c:pt>
                <c:pt idx="6">
                  <c:v>0.54166666666666696</c:v>
                </c:pt>
                <c:pt idx="7">
                  <c:v>0.58333333333333304</c:v>
                </c:pt>
                <c:pt idx="8">
                  <c:v>0.625</c:v>
                </c:pt>
                <c:pt idx="9">
                  <c:v>0.66666666666666696</c:v>
                </c:pt>
                <c:pt idx="10">
                  <c:v>0.70833333333333304</c:v>
                </c:pt>
                <c:pt idx="11">
                  <c:v>0.75</c:v>
                </c:pt>
                <c:pt idx="12">
                  <c:v>0.79166666666666696</c:v>
                </c:pt>
                <c:pt idx="13">
                  <c:v>0.83333333333333304</c:v>
                </c:pt>
                <c:pt idx="14">
                  <c:v>0.875</c:v>
                </c:pt>
                <c:pt idx="15">
                  <c:v>0.91666666666666596</c:v>
                </c:pt>
                <c:pt idx="16">
                  <c:v>0.95833333333333304</c:v>
                </c:pt>
                <c:pt idx="17">
                  <c:v>1</c:v>
                </c:pt>
                <c:pt idx="18">
                  <c:v>1.0416666666666701</c:v>
                </c:pt>
                <c:pt idx="19">
                  <c:v>1.0833333333333299</c:v>
                </c:pt>
                <c:pt idx="20">
                  <c:v>1.125</c:v>
                </c:pt>
                <c:pt idx="21">
                  <c:v>1.1666666666666701</c:v>
                </c:pt>
                <c:pt idx="22">
                  <c:v>1.2083333333333299</c:v>
                </c:pt>
                <c:pt idx="23">
                  <c:v>1.25</c:v>
                </c:pt>
              </c:numCache>
            </c:numRef>
          </c:cat>
          <c:val>
            <c:numRef>
              <c:f>'Usage Pattern'!$C$7:$C$30</c:f>
              <c:numCache>
                <c:formatCode>_(* #,##0_);_(* \(#,##0\);_(* "-"??_);_(@_)</c:formatCode>
                <c:ptCount val="24"/>
              </c:numCache>
            </c:numRef>
          </c:val>
          <c:smooth val="0"/>
          <c:extLst>
            <c:ext xmlns:c16="http://schemas.microsoft.com/office/drawing/2014/chart" uri="{C3380CC4-5D6E-409C-BE32-E72D297353CC}">
              <c16:uniqueId val="{00000000-F598-4928-80DC-8F2B139341C0}"/>
            </c:ext>
          </c:extLst>
        </c:ser>
        <c:dLbls>
          <c:showLegendKey val="0"/>
          <c:showVal val="0"/>
          <c:showCatName val="0"/>
          <c:showSerName val="0"/>
          <c:showPercent val="0"/>
          <c:showBubbleSize val="0"/>
        </c:dLbls>
        <c:smooth val="0"/>
        <c:axId val="582243512"/>
        <c:axId val="582253704"/>
      </c:lineChart>
      <c:catAx>
        <c:axId val="582243512"/>
        <c:scaling>
          <c:orientation val="minMax"/>
        </c:scaling>
        <c:delete val="0"/>
        <c:axPos val="b"/>
        <c:title>
          <c:tx>
            <c:rich>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r>
                  <a:rPr lang="en-US" sz="1200" b="1"/>
                  <a:t>Time</a:t>
                </a:r>
                <a:r>
                  <a:rPr lang="en-US" sz="1200" b="1" baseline="0"/>
                  <a:t> of day</a:t>
                </a:r>
                <a:endParaRPr lang="en-US" sz="1200" b="1"/>
              </a:p>
            </c:rich>
          </c:tx>
          <c:layout>
            <c:manualLayout>
              <c:xMode val="edge"/>
              <c:yMode val="edge"/>
              <c:x val="0.48482438308061909"/>
              <c:y val="0.95391884300972196"/>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title>
        <c:numFmt formatCode="h:mm\ AM/PM"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2253704"/>
        <c:crosses val="autoZero"/>
        <c:auto val="1"/>
        <c:lblAlgn val="ctr"/>
        <c:lblOffset val="100"/>
        <c:noMultiLvlLbl val="0"/>
      </c:catAx>
      <c:valAx>
        <c:axId val="58225370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t" anchorCtr="0"/>
              <a:lstStyle/>
              <a:p>
                <a:pPr>
                  <a:defRPr sz="1200" b="1" i="0" u="none" strike="noStrike" kern="1200" baseline="0">
                    <a:solidFill>
                      <a:schemeClr val="tx1">
                        <a:lumMod val="65000"/>
                        <a:lumOff val="35000"/>
                      </a:schemeClr>
                    </a:solidFill>
                    <a:latin typeface="+mn-lt"/>
                    <a:ea typeface="+mn-ea"/>
                    <a:cs typeface="+mn-cs"/>
                  </a:defRPr>
                </a:pPr>
                <a:r>
                  <a:rPr lang="en-US" sz="1200" b="1"/>
                  <a:t>Concurrent users</a:t>
                </a:r>
              </a:p>
            </c:rich>
          </c:tx>
          <c:overlay val="0"/>
          <c:spPr>
            <a:noFill/>
            <a:ln>
              <a:noFill/>
            </a:ln>
            <a:effectLst/>
          </c:spPr>
          <c:txPr>
            <a:bodyPr rot="-5400000" spcFirstLastPara="1" vertOverflow="ellipsis" vert="horz" wrap="square" anchor="t" anchorCtr="0"/>
            <a:lstStyle/>
            <a:p>
              <a:pPr>
                <a:defRPr sz="1200" b="1"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224351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Concurrent Users During Weekend Hours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'Usage Pattern'!$C$36</c:f>
              <c:strCache>
                <c:ptCount val="1"/>
                <c:pt idx="0">
                  <c:v>Concurrent Users in each hour</c:v>
                </c:pt>
              </c:strCache>
            </c:strRef>
          </c:tx>
          <c:spPr>
            <a:ln w="28575" cap="rnd">
              <a:solidFill>
                <a:schemeClr val="accent1"/>
              </a:solidFill>
              <a:round/>
            </a:ln>
            <a:effectLst/>
          </c:spPr>
          <c:marker>
            <c:symbol val="none"/>
          </c:marker>
          <c:cat>
            <c:numRef>
              <c:f>'Usage Pattern'!$B$37:$B$60</c:f>
              <c:numCache>
                <c:formatCode>h:mm\ AM/PM</c:formatCode>
                <c:ptCount val="24"/>
                <c:pt idx="0">
                  <c:v>0.29166666666666669</c:v>
                </c:pt>
                <c:pt idx="1">
                  <c:v>0.33333333333333331</c:v>
                </c:pt>
                <c:pt idx="2">
                  <c:v>0.375</c:v>
                </c:pt>
                <c:pt idx="3">
                  <c:v>0.41666666666666702</c:v>
                </c:pt>
                <c:pt idx="4">
                  <c:v>0.45833333333333398</c:v>
                </c:pt>
                <c:pt idx="5">
                  <c:v>0.5</c:v>
                </c:pt>
                <c:pt idx="6">
                  <c:v>0.54166666666666696</c:v>
                </c:pt>
                <c:pt idx="7">
                  <c:v>0.58333333333333304</c:v>
                </c:pt>
                <c:pt idx="8">
                  <c:v>0.625</c:v>
                </c:pt>
                <c:pt idx="9">
                  <c:v>0.66666666666666696</c:v>
                </c:pt>
                <c:pt idx="10">
                  <c:v>0.70833333333333304</c:v>
                </c:pt>
                <c:pt idx="11">
                  <c:v>0.75</c:v>
                </c:pt>
                <c:pt idx="12">
                  <c:v>0.79166666666666696</c:v>
                </c:pt>
                <c:pt idx="13">
                  <c:v>0.83333333333333304</c:v>
                </c:pt>
                <c:pt idx="14">
                  <c:v>0.875</c:v>
                </c:pt>
                <c:pt idx="15">
                  <c:v>0.91666666666666596</c:v>
                </c:pt>
                <c:pt idx="16">
                  <c:v>0.95833333333333304</c:v>
                </c:pt>
                <c:pt idx="17">
                  <c:v>1</c:v>
                </c:pt>
                <c:pt idx="18">
                  <c:v>1.0416666666666701</c:v>
                </c:pt>
                <c:pt idx="19">
                  <c:v>1.0833333333333299</c:v>
                </c:pt>
                <c:pt idx="20">
                  <c:v>1.125</c:v>
                </c:pt>
                <c:pt idx="21">
                  <c:v>1.1666666666666701</c:v>
                </c:pt>
                <c:pt idx="22">
                  <c:v>1.2083333333333299</c:v>
                </c:pt>
                <c:pt idx="23">
                  <c:v>1.25</c:v>
                </c:pt>
              </c:numCache>
            </c:numRef>
          </c:cat>
          <c:val>
            <c:numRef>
              <c:f>'Usage Pattern'!$C$37:$C$60</c:f>
              <c:numCache>
                <c:formatCode>_(* #,##0_);_(* \(#,##0\);_(* "-"??_);_(@_)</c:formatCode>
                <c:ptCount val="24"/>
              </c:numCache>
            </c:numRef>
          </c:val>
          <c:smooth val="0"/>
          <c:extLst>
            <c:ext xmlns:c16="http://schemas.microsoft.com/office/drawing/2014/chart" uri="{C3380CC4-5D6E-409C-BE32-E72D297353CC}">
              <c16:uniqueId val="{00000000-7C0F-40D2-89BB-ECEAA8B31827}"/>
            </c:ext>
          </c:extLst>
        </c:ser>
        <c:dLbls>
          <c:showLegendKey val="0"/>
          <c:showVal val="0"/>
          <c:showCatName val="0"/>
          <c:showSerName val="0"/>
          <c:showPercent val="0"/>
          <c:showBubbleSize val="0"/>
        </c:dLbls>
        <c:smooth val="0"/>
        <c:axId val="582251744"/>
        <c:axId val="582252136"/>
      </c:lineChart>
      <c:catAx>
        <c:axId val="582251744"/>
        <c:scaling>
          <c:orientation val="minMax"/>
        </c:scaling>
        <c:delete val="0"/>
        <c:axPos val="b"/>
        <c:title>
          <c:tx>
            <c:rich>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r>
                  <a:rPr lang="en-US" sz="1200" b="1"/>
                  <a:t>Time of day</a:t>
                </a:r>
              </a:p>
            </c:rich>
          </c:tx>
          <c:layout>
            <c:manualLayout>
              <c:xMode val="edge"/>
              <c:yMode val="edge"/>
              <c:x val="0.48437107509935973"/>
              <c:y val="0.94189189189189204"/>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title>
        <c:numFmt formatCode="h:mm\ AM/PM"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2252136"/>
        <c:crosses val="autoZero"/>
        <c:auto val="1"/>
        <c:lblAlgn val="ctr"/>
        <c:lblOffset val="100"/>
        <c:noMultiLvlLbl val="0"/>
      </c:catAx>
      <c:valAx>
        <c:axId val="58225213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r>
                  <a:rPr lang="en-US" sz="1200" b="1"/>
                  <a:t>Concurrent users</a:t>
                </a:r>
              </a:p>
            </c:rich>
          </c:tx>
          <c:overlay val="0"/>
          <c:spPr>
            <a:noFill/>
            <a:ln>
              <a:noFill/>
            </a:ln>
            <a:effectLst/>
          </c:spPr>
          <c:txPr>
            <a:bodyPr rot="-54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822517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5</xdr:col>
      <xdr:colOff>66675</xdr:colOff>
      <xdr:row>5</xdr:row>
      <xdr:rowOff>1</xdr:rowOff>
    </xdr:from>
    <xdr:to>
      <xdr:col>16</xdr:col>
      <xdr:colOff>523874</xdr:colOff>
      <xdr:row>30</xdr:row>
      <xdr:rowOff>171450</xdr:rowOff>
    </xdr:to>
    <xdr:graphicFrame macro="">
      <xdr:nvGraphicFramePr>
        <xdr:cNvPr id="2" name="Chart 1">
          <a:extLst>
            <a:ext uri="{FF2B5EF4-FFF2-40B4-BE49-F238E27FC236}">
              <a16:creationId xmlns:a16="http://schemas.microsoft.com/office/drawing/2014/main" id="{00000000-0008-0000-01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155573</xdr:colOff>
      <xdr:row>35</xdr:row>
      <xdr:rowOff>3175</xdr:rowOff>
    </xdr:from>
    <xdr:to>
      <xdr:col>16</xdr:col>
      <xdr:colOff>485774</xdr:colOff>
      <xdr:row>60</xdr:row>
      <xdr:rowOff>152400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AWSRegionInstance" displayName="AWSRegionInstance" ref="A1:T228" totalsRowShown="0" headerRowDxfId="114" dataDxfId="112" headerRowBorderDxfId="113" tableBorderDxfId="111">
  <autoFilter ref="A1:T228" xr:uid="{00000000-0009-0000-0100-000002000000}"/>
  <tableColumns count="20">
    <tableColumn id="1" xr3:uid="{00000000-0010-0000-0000-000001000000}" name="US East (N. Virginia)" dataDxfId="110"/>
    <tableColumn id="2" xr3:uid="{00000000-0010-0000-0000-000002000000}" name="US West (Oregon)" dataDxfId="109"/>
    <tableColumn id="13" xr3:uid="{59C1053D-D405-3C4E-87B0-D0D6E4FFD195}" name="US East (Ohio)" dataDxfId="108"/>
    <tableColumn id="12" xr3:uid="{DDEAD434-1A2C-464D-A51E-8183AA85DC8F}" name="Canada (Central)" dataDxfId="107"/>
    <tableColumn id="3" xr3:uid="{00000000-0010-0000-0000-000003000000}" name="EU (Frankfurt)" dataDxfId="106"/>
    <tableColumn id="4" xr3:uid="{00000000-0010-0000-0000-000004000000}" name="EU (Ireland)" dataDxfId="105"/>
    <tableColumn id="11" xr3:uid="{D685E409-D154-4D4F-9385-AB8BEB9EBE05}" name="EU (London)" dataDxfId="104"/>
    <tableColumn id="17" xr3:uid="{A102437B-A26B-684D-9841-0CCE499681FC}" name="EU (Milan)" dataDxfId="103"/>
    <tableColumn id="16" xr3:uid="{147163F8-6190-2E41-B16D-1798DCE1FB49}" name="EU (Paris)" dataDxfId="102"/>
    <tableColumn id="18" xr3:uid="{C0E1DC6A-19E9-B841-8D27-DBC824439F91}" name="EU (Spain)" dataDxfId="101"/>
    <tableColumn id="19" xr3:uid="{996B96B2-A93C-B540-B59F-FAAE1A69E6CF}" name="Asia Pacific (Malaysia)" dataDxfId="100"/>
    <tableColumn id="5" xr3:uid="{00000000-0010-0000-0000-000005000000}" name="Asia Pacific (Tokyo)" dataDxfId="99"/>
    <tableColumn id="10" xr3:uid="{00000000-0010-0000-0000-00000A000000}" name="Asia Pacific (Mumbai)" dataDxfId="98"/>
    <tableColumn id="6" xr3:uid="{00000000-0010-0000-0000-000006000000}" name="Asia Pacific (Singapore)" dataDxfId="97"/>
    <tableColumn id="7" xr3:uid="{00000000-0010-0000-0000-000007000000}" name="Asia Pacific (Sydney)" dataDxfId="96"/>
    <tableColumn id="8" xr3:uid="{00000000-0010-0000-0000-000008000000}" name="Asia Pacific (Seoul)" dataDxfId="95"/>
    <tableColumn id="14" xr3:uid="{4510AAA8-5A46-46C5-8793-E64C4C6E6010}" name="South America (Sao Paulo)" dataDxfId="94"/>
    <tableColumn id="9" xr3:uid="{00000000-0010-0000-0000-000009000000}" name="AWS GovCloud (US-West)" dataDxfId="93"/>
    <tableColumn id="15" xr3:uid="{0ABB85CA-2740-364D-A45B-5D0BAD468215}" name="AWS GovCloud (US-East)" dataDxfId="92"/>
    <tableColumn id="20" xr3:uid="{CEA4641C-60A8-1642-AF44-1DE36121B77E}" name="Israel (Tel-Aviv)" dataDxfId="91"/>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159B0BD-945A-2C43-AC7E-58E324F31074}" name="AWSRegionInstance2" displayName="AWSRegionInstance2" ref="A1:T228" totalsRowShown="0" headerRowDxfId="90" dataDxfId="88" headerRowBorderDxfId="89" tableBorderDxfId="87">
  <autoFilter ref="A1:T228" xr:uid="{5159B0BD-945A-2C43-AC7E-58E324F31074}"/>
  <tableColumns count="20">
    <tableColumn id="1" xr3:uid="{3CF0C66C-4077-1447-88F9-59AFC2BF13EE}" name="US East (N. Virginia)" dataDxfId="86"/>
    <tableColumn id="2" xr3:uid="{74F912F1-9F1B-A443-BA8D-5F1E4FBC7147}" name="US West (Oregon)" dataDxfId="85"/>
    <tableColumn id="13" xr3:uid="{F1DFA87D-E481-BD4B-A738-2408A779D961}" name="US East (Ohio)" dataDxfId="84"/>
    <tableColumn id="12" xr3:uid="{CE916CDF-1575-2A45-9C79-E53D5EBD56B6}" name="Canada (Central)" dataDxfId="83"/>
    <tableColumn id="3" xr3:uid="{864D08AB-0F13-E245-97F1-E1BE1BAEC9E9}" name="EU (Frankfurt)" dataDxfId="82"/>
    <tableColumn id="4" xr3:uid="{3179C603-DB7E-D945-B422-414311DE00AB}" name="EU (Ireland)" dataDxfId="81"/>
    <tableColumn id="11" xr3:uid="{EA12D914-6A25-5349-8B5B-24787E48F3AE}" name="EU (London)" dataDxfId="80"/>
    <tableColumn id="17" xr3:uid="{BCEBDB62-B316-9945-AC9A-B9B5A75250B7}" name="EU (Milan)" dataDxfId="79"/>
    <tableColumn id="16" xr3:uid="{DCCB03E1-4E1F-D24D-A5D5-B1457BFCC39E}" name="EU (Paris)" dataDxfId="78"/>
    <tableColumn id="18" xr3:uid="{B6CF20FF-86C4-134E-8B9F-A8D3E0B7DD3E}" name="EU (Spain)" dataDxfId="77"/>
    <tableColumn id="19" xr3:uid="{34176807-9534-1C44-BF16-FF965B1188DF}" name="Asia Pacific (Malaysia)" dataDxfId="76"/>
    <tableColumn id="5" xr3:uid="{401F2E05-451C-B343-8D25-1F55A0BEC3C0}" name="Asia Pacific (Tokyo)" dataDxfId="75"/>
    <tableColumn id="10" xr3:uid="{04D0BCDF-BD0D-F54A-BAFF-FFE293198480}" name="Asia Pacific (Mumbai)" dataDxfId="74"/>
    <tableColumn id="6" xr3:uid="{6B33FD78-205F-224D-A01D-8E3FC143ACC8}" name="Asia Pacific (Singapore)" dataDxfId="73"/>
    <tableColumn id="7" xr3:uid="{5B4BBD3D-51C5-5441-81C4-8F02FC304ACE}" name="Asia Pacific (Sydney)" dataDxfId="72"/>
    <tableColumn id="8" xr3:uid="{7596A250-BEE3-BF44-97F3-7215F18F6CE0}" name="Asia Pacific (Seoul)" dataDxfId="71"/>
    <tableColumn id="14" xr3:uid="{D9791AF5-5DAF-8944-A1A1-EFD1425846E6}" name="South America (Sao Paulo)" dataDxfId="70"/>
    <tableColumn id="9" xr3:uid="{D6590DFB-A134-5445-8FE1-496EC914E6F1}" name="AWS GovCloud (US-West)" dataDxfId="69"/>
    <tableColumn id="15" xr3:uid="{5F083727-72C2-184D-AEB2-9831815B88DC}" name="AWS GovCloud (US-East)" dataDxfId="68"/>
    <tableColumn id="20" xr3:uid="{96F48E7C-EA7B-0948-B29C-040D5CD9C93A}" name="Israel (Tel-Aviv)" dataDxfId="67"/>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D31F80C-75D3-8049-AAAC-688F8DBFF528}" name="Table35" displayName="Table35" ref="A1:R49" totalsRowShown="0" headerRowDxfId="66" dataDxfId="64" headerRowBorderDxfId="65" tableBorderDxfId="63" totalsRowBorderDxfId="62">
  <autoFilter ref="A1:R49" xr:uid="{DD31F80C-75D3-8049-AAAC-688F8DBFF528}"/>
  <tableColumns count="18">
    <tableColumn id="1" xr3:uid="{3B62A621-6BC9-9644-A57E-5F5C27FC8D96}" name="US East (N. Virginia)" dataDxfId="61"/>
    <tableColumn id="2" xr3:uid="{36595B85-DA8A-9846-AD03-43DBD78DBF42}" name="US West (Oregon)" dataDxfId="60"/>
    <tableColumn id="13" xr3:uid="{800CC1BE-47DE-2D4D-9EA0-E3B05197F3D5}" name="US East (Ohio)" dataDxfId="59"/>
    <tableColumn id="12" xr3:uid="{4B40CC66-48AD-E44C-8DC6-26869CD99D77}" name="Canada (Central)" dataDxfId="58"/>
    <tableColumn id="3" xr3:uid="{8E62726D-C99D-5441-AABD-5EA5260B46D0}" name="EU (Frankfurt)" dataDxfId="57"/>
    <tableColumn id="4" xr3:uid="{3D51246F-76F7-FA49-8A8E-4EEFA9D0A648}" name="EU (Ireland)" dataDxfId="56"/>
    <tableColumn id="5" xr3:uid="{AA723706-65DE-EB4E-AF49-1AD71C540B9F}" name="EU (London)" dataDxfId="55"/>
    <tableColumn id="16" xr3:uid="{A4CDB4B6-00F3-EF47-B558-E2514AD564CF}" name="EU (Milan)" dataDxfId="54"/>
    <tableColumn id="15" xr3:uid="{12C379B4-0D73-DB43-BA82-9A1B4616A87A}" name="EU (Paris)" dataDxfId="53"/>
    <tableColumn id="17" xr3:uid="{B6FF0800-9EEE-F14A-BF96-4DD68838EEA7}" name="EU (Spain)" dataDxfId="52"/>
    <tableColumn id="18" xr3:uid="{47BB5C1A-40E2-384E-8FCE-C20D84CE2D5B}" name="Asia Pacific (Malaysia)" dataDxfId="51"/>
    <tableColumn id="6" xr3:uid="{C474E916-865C-994D-815C-3789DCDF9293}" name="Asia Pacific (Tokyo)" dataDxfId="50"/>
    <tableColumn id="7" xr3:uid="{DAF98EC1-9E4C-C14E-9C9D-F60517E0F8C3}" name="Asia Pacific (Mumbai)" dataDxfId="49"/>
    <tableColumn id="8" xr3:uid="{55DFC8E0-0C4F-974B-889B-75B62194EDC2}" name="Asia Pacific (Singapore)" dataDxfId="48"/>
    <tableColumn id="9" xr3:uid="{64F48E41-EB93-DF42-9E73-C6B88CEA6037}" name="Asia Pacific (Sydney)" dataDxfId="47"/>
    <tableColumn id="10" xr3:uid="{F8F9B88B-370E-F840-A871-A33E917839E0}" name="Asia Pacific (Seoul)" dataDxfId="46"/>
    <tableColumn id="14" xr3:uid="{C02D091E-7287-EB40-812D-ADEEE8669CF0}" name="South America (Sao Paulo)" dataDxfId="45"/>
    <tableColumn id="11" xr3:uid="{6DD0660D-C431-984B-89F8-DD378745C009}" name="AWS GovCloud (US-West)" dataDxfId="44"/>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96EE361-E80C-604E-A04E-55FA9D6F3F2B}" name="Table357" displayName="Table357" ref="A1:R49" totalsRowShown="0" headerRowDxfId="43" dataDxfId="41" headerRowBorderDxfId="42" tableBorderDxfId="40" totalsRowBorderDxfId="39">
  <autoFilter ref="A1:R49" xr:uid="{696EE361-E80C-604E-A04E-55FA9D6F3F2B}"/>
  <tableColumns count="18">
    <tableColumn id="1" xr3:uid="{433021B1-3B8E-B245-986E-6D8B45F502B4}" name="US East (N. Virginia)" dataDxfId="38"/>
    <tableColumn id="2" xr3:uid="{945FEBE9-6C2F-DE48-AF14-05EF64C6E49A}" name="US West (Oregon)" dataDxfId="37"/>
    <tableColumn id="13" xr3:uid="{E04D1126-BF35-B247-9328-30A82C955EC3}" name="US East (Ohio)" dataDxfId="36"/>
    <tableColumn id="12" xr3:uid="{B3781EF4-34CE-E342-A8AB-6614C0E426D3}" name="Canada (Central)" dataDxfId="35"/>
    <tableColumn id="3" xr3:uid="{E0B48B77-2882-9B44-A133-35A8FB2EB2C2}" name="EU (Frankfurt)" dataDxfId="34"/>
    <tableColumn id="4" xr3:uid="{EC2DFB82-A211-A045-8FFD-1D23871039D9}" name="EU (Ireland)" dataDxfId="33"/>
    <tableColumn id="5" xr3:uid="{1A986890-49BD-FF44-8959-5F52691D4578}" name="EU (London)" dataDxfId="32"/>
    <tableColumn id="16" xr3:uid="{65E6D1D2-CDE9-F549-8B95-39D9B94DEF29}" name="EU (Milan)" dataDxfId="31"/>
    <tableColumn id="15" xr3:uid="{85EFA919-47DF-2643-8B71-89A916FF9532}" name="EU (Paris)" dataDxfId="30"/>
    <tableColumn id="17" xr3:uid="{5D4550CD-7F7E-834D-828C-B2D1E2CBE4CC}" name="EU (Spain)" dataDxfId="29"/>
    <tableColumn id="18" xr3:uid="{8B2EA38E-9D67-B043-8EB7-A6537F2C7946}" name="Asia Pacific (Malaysia)" dataDxfId="28"/>
    <tableColumn id="6" xr3:uid="{8DC8287D-23C9-5947-9221-8C971520F55D}" name="Asia Pacific (Tokyo)" dataDxfId="27"/>
    <tableColumn id="7" xr3:uid="{3200A143-9E8B-7140-910D-1AF8D1658B2C}" name="Asia Pacific (Mumbai)" dataDxfId="26"/>
    <tableColumn id="8" xr3:uid="{87A0773C-CF81-E14B-A3B3-9CA73ACC52CB}" name="Asia Pacific (Singapore)" dataDxfId="25"/>
    <tableColumn id="9" xr3:uid="{CDD04972-B3C0-4A4B-A112-5ADA6B4B2072}" name="Asia Pacific (Sydney)" dataDxfId="24"/>
    <tableColumn id="10" xr3:uid="{EC658EC5-B00D-3B48-B19F-075B18A28D95}" name="Asia Pacific (Seoul)" dataDxfId="23"/>
    <tableColumn id="14" xr3:uid="{5559CA21-DE2B-F640-8F21-B02E47CA7C43}" name="South America (Sao Paulo)" dataDxfId="22"/>
    <tableColumn id="11" xr3:uid="{C301FC0E-5340-494A-BFAF-AD1653D51CB4}" name="AWS GovCloud (US-West)" dataDxfId="21"/>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D706907-357B-4D44-A42D-697929BCB628}" name="Table3" displayName="Table3" ref="A1:N38" totalsRowShown="0" headerRowDxfId="20" dataDxfId="18" headerRowBorderDxfId="19" tableBorderDxfId="17" totalsRowBorderDxfId="16">
  <autoFilter ref="A1:N38" xr:uid="{DD706907-357B-4D44-A42D-697929BCB628}"/>
  <tableColumns count="14">
    <tableColumn id="1" xr3:uid="{E836DA55-764A-A043-A89F-A5A09B82D8AD}" name="US East (N. Virginia)" dataDxfId="15"/>
    <tableColumn id="2" xr3:uid="{E6249CAF-CABA-1945-A333-70F0E964534A}" name="US West (Oregon)" dataDxfId="14"/>
    <tableColumn id="13" xr3:uid="{90F35BDF-FC1E-A745-A11F-EFBC980CA24B}" name="US East (Ohio)" dataDxfId="13"/>
    <tableColumn id="12" xr3:uid="{7B43E2DB-3B70-4EE1-AC6C-FF2C118E104F}" name="Canada (Central)" dataDxfId="12"/>
    <tableColumn id="3" xr3:uid="{A41B13DA-B28B-0445-960B-4BB297234D40}" name="EU (Frankfurt)" dataDxfId="11"/>
    <tableColumn id="4" xr3:uid="{61C12986-A6B4-D14C-8DB5-03E165E67D4E}" name="EU (Ireland)" dataDxfId="10"/>
    <tableColumn id="5" xr3:uid="{E4DA8C33-5A82-C44D-9722-1BE9145037CC}" name="EU (London)" dataDxfId="9"/>
    <tableColumn id="6" xr3:uid="{3D9E4DA9-02F8-1B4E-8587-4F1C9E355A11}" name="Asia Pacific (Tokyo)" dataDxfId="8"/>
    <tableColumn id="7" xr3:uid="{FB9E1464-353C-6241-A3A3-F457F2997B40}" name="Asia Pacific (Mumbai)" dataDxfId="7"/>
    <tableColumn id="8" xr3:uid="{F9A39BAC-65BF-FE4B-86CB-0E69A995102F}" name="Asia Pacific (Singapore)" dataDxfId="6"/>
    <tableColumn id="9" xr3:uid="{09A9A5CD-6FAB-B149-BB1D-699F6FB19988}" name="Asia Pacific (Sydney)" dataDxfId="5"/>
    <tableColumn id="10" xr3:uid="{E0C274D5-B777-0549-BBF0-905783A6F266}" name="Asia Pacific (Seoul)" dataDxfId="4"/>
    <tableColumn id="14" xr3:uid="{854A32E6-38A6-2248-B65D-9246D124F165}" name="South America (Sao Paulo)" dataDxfId="3"/>
    <tableColumn id="11" xr3:uid="{48C8FBEC-5F2F-E049-8791-751F4F26688B}" name="AWS GovCloud (US-West)" dataDxfId="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aws.amazon.com/appstream2/pricing/" TargetMode="External"/><Relationship Id="rId7" Type="http://schemas.openxmlformats.org/officeDocument/2006/relationships/comments" Target="../comments1.xml"/><Relationship Id="rId2" Type="http://schemas.openxmlformats.org/officeDocument/2006/relationships/hyperlink" Target="https://aws.amazon.com/blogs/desktop-and-application-streaming/amazon-appstream-2-0-releases-a-simple-pricing-tool/" TargetMode="External"/><Relationship Id="rId1" Type="http://schemas.openxmlformats.org/officeDocument/2006/relationships/hyperlink" Target="https://aws.amazon.com/appstream2/pricing/" TargetMode="External"/><Relationship Id="rId6" Type="http://schemas.openxmlformats.org/officeDocument/2006/relationships/vmlDrawing" Target="../drawings/vmlDrawing1.vml"/><Relationship Id="rId5" Type="http://schemas.openxmlformats.org/officeDocument/2006/relationships/printerSettings" Target="../printerSettings/printerSettings1.bin"/><Relationship Id="rId4" Type="http://schemas.openxmlformats.org/officeDocument/2006/relationships/hyperlink" Target="https://aws.amazon.com/blogs/desktop-and-application-streaming/aws-announces-availability-of-elastic-fleets-with-amazon-appstream-2-0"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2.xml"/></Relationships>
</file>

<file path=xl/worksheets/_rels/sheet5.xml.rels><?xml version="1.0" encoding="UTF-8" standalone="yes"?>
<Relationships xmlns="http://schemas.openxmlformats.org/package/2006/relationships"><Relationship Id="rId1" Type="http://schemas.openxmlformats.org/officeDocument/2006/relationships/table" Target="../tables/table3.xml"/></Relationships>
</file>

<file path=xl/worksheets/_rels/sheet6.xml.rels><?xml version="1.0" encoding="UTF-8" standalone="yes"?>
<Relationships xmlns="http://schemas.openxmlformats.org/package/2006/relationships"><Relationship Id="rId1" Type="http://schemas.openxmlformats.org/officeDocument/2006/relationships/table" Target="../tables/table4.xml"/></Relationships>
</file>

<file path=xl/worksheets/_rels/sheet7.xml.rels><?xml version="1.0" encoding="UTF-8" standalone="yes"?>
<Relationships xmlns="http://schemas.openxmlformats.org/package/2006/relationships"><Relationship Id="rId1" Type="http://schemas.openxmlformats.org/officeDocument/2006/relationships/table" Target="../tables/table5.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41"/>
  <sheetViews>
    <sheetView tabSelected="1" zoomScale="165" zoomScaleNormal="165" workbookViewId="0">
      <selection activeCell="B12" sqref="B12"/>
    </sheetView>
  </sheetViews>
  <sheetFormatPr baseColWidth="10" defaultColWidth="9" defaultRowHeight="16" zeroHeight="1" x14ac:dyDescent="0.2"/>
  <cols>
    <col min="1" max="1" width="52.6640625" customWidth="1"/>
    <col min="2" max="2" width="37" customWidth="1"/>
    <col min="3" max="3" width="40.83203125" customWidth="1"/>
    <col min="4" max="4" width="27.83203125" customWidth="1"/>
    <col min="5" max="5" width="7.6640625" hidden="1" customWidth="1"/>
    <col min="6" max="16383" width="0" hidden="1" customWidth="1"/>
    <col min="16384" max="16384" width="4.1640625" hidden="1" customWidth="1"/>
  </cols>
  <sheetData>
    <row r="1" spans="1:5" ht="21" x14ac:dyDescent="0.25">
      <c r="A1" s="4" t="s">
        <v>86</v>
      </c>
      <c r="B1" s="8"/>
      <c r="C1" s="8"/>
    </row>
    <row r="2" spans="1:5" x14ac:dyDescent="0.2">
      <c r="A2" s="30" t="s">
        <v>318</v>
      </c>
      <c r="B2" s="5"/>
    </row>
    <row r="3" spans="1:5" x14ac:dyDescent="0.2">
      <c r="A3" s="50" t="s">
        <v>54</v>
      </c>
      <c r="B3" s="121" t="s">
        <v>88</v>
      </c>
      <c r="C3" s="121"/>
    </row>
    <row r="4" spans="1:5" ht="16" customHeight="1" x14ac:dyDescent="0.2">
      <c r="A4" s="71" t="s">
        <v>87</v>
      </c>
      <c r="B4" s="122" t="s">
        <v>65</v>
      </c>
      <c r="C4" s="122"/>
    </row>
    <row r="5" spans="1:5" ht="67" customHeight="1" thickBot="1" x14ac:dyDescent="0.25">
      <c r="A5" s="123" t="s">
        <v>89</v>
      </c>
      <c r="B5" s="123"/>
      <c r="C5" s="123"/>
      <c r="D5" s="70"/>
      <c r="E5" s="70"/>
    </row>
    <row r="6" spans="1:5" ht="17" thickBot="1" x14ac:dyDescent="0.25">
      <c r="A6" s="47" t="s">
        <v>24</v>
      </c>
      <c r="B6" s="18" t="s">
        <v>51</v>
      </c>
      <c r="C6" s="9" t="s">
        <v>4</v>
      </c>
    </row>
    <row r="7" spans="1:5" ht="17" thickBot="1" x14ac:dyDescent="0.25">
      <c r="A7" s="62" t="s">
        <v>0</v>
      </c>
      <c r="B7" s="10"/>
      <c r="C7" s="10"/>
    </row>
    <row r="8" spans="1:5" ht="17" thickBot="1" x14ac:dyDescent="0.25">
      <c r="A8" s="60" t="s">
        <v>55</v>
      </c>
      <c r="B8" s="32">
        <v>100</v>
      </c>
      <c r="C8" s="36"/>
      <c r="D8" s="5"/>
    </row>
    <row r="9" spans="1:5" ht="17" thickBot="1" x14ac:dyDescent="0.25">
      <c r="A9" s="60" t="s">
        <v>72</v>
      </c>
      <c r="B9" s="32">
        <v>1</v>
      </c>
      <c r="C9" s="36"/>
      <c r="D9" s="5"/>
    </row>
    <row r="10" spans="1:5" ht="17" thickBot="1" x14ac:dyDescent="0.25">
      <c r="A10" s="60" t="s">
        <v>62</v>
      </c>
      <c r="B10" s="32" t="s">
        <v>59</v>
      </c>
      <c r="C10" s="36"/>
      <c r="D10" s="5"/>
    </row>
    <row r="11" spans="1:5" ht="17" thickBot="1" x14ac:dyDescent="0.25">
      <c r="A11" s="60" t="s">
        <v>47</v>
      </c>
      <c r="B11" s="32" t="s">
        <v>25</v>
      </c>
      <c r="C11" s="37"/>
      <c r="D11" s="12"/>
    </row>
    <row r="12" spans="1:5" ht="18" thickBot="1" x14ac:dyDescent="0.25">
      <c r="A12" s="60" t="s">
        <v>48</v>
      </c>
      <c r="B12" s="32" t="s">
        <v>270</v>
      </c>
      <c r="C12" s="38" t="s">
        <v>43</v>
      </c>
      <c r="D12" s="11"/>
    </row>
    <row r="13" spans="1:5" ht="17" thickBot="1" x14ac:dyDescent="0.25">
      <c r="A13" s="60" t="s">
        <v>49</v>
      </c>
      <c r="B13" s="32" t="s">
        <v>36</v>
      </c>
      <c r="C13" s="36"/>
      <c r="D13" s="12"/>
    </row>
    <row r="14" spans="1:5" ht="19" customHeight="1" thickBot="1" x14ac:dyDescent="0.25">
      <c r="A14" s="61" t="s">
        <v>50</v>
      </c>
      <c r="B14" s="33">
        <v>0.2</v>
      </c>
      <c r="C14" s="35"/>
      <c r="D14" s="34"/>
    </row>
    <row r="15" spans="1:5" ht="18" hidden="1" customHeight="1" thickBot="1" x14ac:dyDescent="0.25">
      <c r="A15" s="73" t="s">
        <v>69</v>
      </c>
      <c r="B15" s="74">
        <v>0</v>
      </c>
      <c r="C15" s="34"/>
      <c r="D15" s="34"/>
    </row>
    <row r="16" spans="1:5" ht="35.25" customHeight="1" x14ac:dyDescent="0.2">
      <c r="A16" s="124" t="s">
        <v>52</v>
      </c>
      <c r="B16" s="124"/>
      <c r="C16" s="124"/>
      <c r="D16" s="25"/>
    </row>
    <row r="17" spans="1:4" ht="17" thickBot="1" x14ac:dyDescent="0.25">
      <c r="A17" s="51"/>
      <c r="B17" s="125" t="s">
        <v>38</v>
      </c>
      <c r="C17" s="126"/>
    </row>
    <row r="18" spans="1:4" x14ac:dyDescent="0.2">
      <c r="A18" s="52" t="s">
        <v>23</v>
      </c>
      <c r="B18" s="18">
        <f ca="1">IF(OS_Type=Constants!D2,VLOOKUP(IF(Session_Density &gt; 1, _xlfn.CONCAT(license_model," MS"),license_model),AWS_Region_Instance_Pricing_Windows,MATCH(Selected_AWS_Region,AWS_Region_Listing_Windows,0)+1,FALSE),VLOOKUP(license_model,AWS_Region_Instance_Pricing_RHEL,MATCH(Selected_AWS_Region,AWS_Region_Listing_RHEL,0)+1,FALSE))</f>
        <v>4.1900000000000004</v>
      </c>
      <c r="C18" s="12"/>
    </row>
    <row r="19" spans="1:4" ht="16" customHeight="1" x14ac:dyDescent="0.2">
      <c r="A19" s="52" t="s">
        <v>13</v>
      </c>
      <c r="B19" s="66" cm="1">
        <f t="array" aca="1" ref="B19" ca="1">_xlfn.SWITCH(OS_Type,Constants!D2,VLOOKUP(Selected_Instance,AWS_Region_Instance_Pricing_Windows,MATCH(Selected_AWS_Region,AWS_Region_Listing_Windows,0)+1,FALSE),Constants!D3,VLOOKUP(Selected_Instance,AWS_Region_Instance_Pricing_Linux,MATCH(Selected_AWS_Region,AWS_Region_Listing_Linux,0)+1,FALSE),Constants!D4,VLOOKUP(Selected_Instance,AWS_Region_Instance_Pricing_RHEL,MATCH(Selected_AWS_Region,AWS_Region_Listing_RHEL,0)+1,FALSE),Constants!D5,VLOOKUP(Selected_Instance,AWS_Region_Instance_Pricing_Rocky,MATCH(Selected_AWS_Region,AWS_Region_Listing_Rocky,0)+1,FALSE))</f>
        <v>7.4999999999999997E-2</v>
      </c>
      <c r="C19" s="11"/>
    </row>
    <row r="20" spans="1:4" ht="17" thickBot="1" x14ac:dyDescent="0.25">
      <c r="A20" s="53" t="s">
        <v>14</v>
      </c>
      <c r="B20" s="28" cm="1">
        <f t="array" aca="1" ref="B20" ca="1">IF(instance_price_streaming="N/A","N/A",_xlfn.SWITCH(OS_Type,Constants!D2,VLOOKUP("StoppedInstanceFee",AWS_Region_Instance_Pricing_Windows,MATCH(Selected_AWS_Region,AWS_Region_Listing_Windows,0)+1,FALSE),Constants!D3,VLOOKUP("StoppedInstanceFee",AWS_Region_Instance_Pricing_Linux,MATCH(Selected_AWS_Region,AWS_Region_Listing_Linux,0)+1,FALSE),Constants!D4,VLOOKUP("StoppedInstanceFee",AWS_Region_Instance_Pricing_RHEL,MATCH(Selected_AWS_Region,AWS_Region_Listing_RHEL,0)+1,FALSE),Constants!D5,VLOOKUP("StoppedInstanceFee",AWS_Region_Instance_Pricing_Rocky,MATCH(Selected_AWS_Region,AWS_Region_Listing_Rocky,0)+1,FALSE)))</f>
        <v>2.5000000000000001E-2</v>
      </c>
      <c r="C20" s="29"/>
    </row>
    <row r="21" spans="1:4" ht="18" thickBot="1" x14ac:dyDescent="0.25">
      <c r="A21" s="54"/>
      <c r="B21" s="39" t="s">
        <v>39</v>
      </c>
      <c r="C21" s="40" t="s">
        <v>40</v>
      </c>
    </row>
    <row r="22" spans="1:4" x14ac:dyDescent="0.2">
      <c r="A22" s="52" t="s">
        <v>11</v>
      </c>
      <c r="B22" s="19">
        <f>IF(Session_Density&gt;1,Weekday_instance_hours*Days_In_Work_Week*Weeks_Per_Month*(1+Session_Fragmentation),Used_Weekday_Hours*Days_In_Work_Week*Weeks_Per_Month)</f>
        <v>0</v>
      </c>
      <c r="C22" s="19">
        <f>IF(Session_Density&gt;1,Buffer_Weekday_Hours*Days_In_Work_Week*Weeks_Per_Month,Buffer_Weekday_Hours*Days_In_Work_Week*Weeks_Per_Month)</f>
        <v>0</v>
      </c>
    </row>
    <row r="23" spans="1:4" x14ac:dyDescent="0.2">
      <c r="A23" s="55" t="s">
        <v>19</v>
      </c>
      <c r="B23" s="19">
        <f>IF(Session_Density&gt;1,Weekend_instance_hours*Days_In_Weekend*Weeks_Per_Month*(1+Session_Fragmentation),Used_Weekend_Hours*Days_In_Weekend*Weeks_Per_Month)</f>
        <v>0</v>
      </c>
      <c r="C23" s="19">
        <f>IF(Session_Density&gt;1,Buffer_Weekend_Hours*Days_In_Weekend*Weeks_Per_Month,Buffer_Weekend_Hours*Days_In_Weekend*Weeks_Per_Month)</f>
        <v>0</v>
      </c>
      <c r="D23" s="49"/>
    </row>
    <row r="24" spans="1:4" ht="17" thickBot="1" x14ac:dyDescent="0.25">
      <c r="A24" s="55" t="s">
        <v>57</v>
      </c>
      <c r="B24" s="19">
        <f>IFERROR(ROUNDUP((Monthly_Used_WD_Hours+Monthly_Used_WE_Hours)/total_users,0),0)</f>
        <v>0</v>
      </c>
      <c r="C24" s="19">
        <f>IFERROR(ROUNDUP((Monthly_Buffer_WD_Hours+Monthly_Buffer_WE_Hours)/total_users,0),0)</f>
        <v>0</v>
      </c>
      <c r="D24" s="49"/>
    </row>
    <row r="25" spans="1:4" x14ac:dyDescent="0.2">
      <c r="A25" s="56" t="s">
        <v>3</v>
      </c>
      <c r="B25" s="13" t="s">
        <v>1</v>
      </c>
      <c r="C25" s="22" t="s">
        <v>10</v>
      </c>
    </row>
    <row r="26" spans="1:4" ht="17" thickBot="1" x14ac:dyDescent="0.25">
      <c r="A26" s="57"/>
      <c r="B26" s="23" t="s">
        <v>2</v>
      </c>
      <c r="C26" s="24" t="s">
        <v>2</v>
      </c>
    </row>
    <row r="27" spans="1:4" x14ac:dyDescent="0.2">
      <c r="A27" s="55" t="s">
        <v>15</v>
      </c>
      <c r="B27" s="14">
        <f ca="1">(Monthly_Used_WD_Hours+Monthly_Buffer_WD_Hours)*instance_price_streaming</f>
        <v>0</v>
      </c>
      <c r="C27" s="14">
        <f ca="1">(Monthly_Used_WD_Hours*instance_price_streaming)+(Monthly_Buffer_WD_Hours*instance_price_stopped)</f>
        <v>0</v>
      </c>
    </row>
    <row r="28" spans="1:4" x14ac:dyDescent="0.2">
      <c r="A28" s="55" t="s">
        <v>16</v>
      </c>
      <c r="B28" s="14">
        <f ca="1">(Monthly_Used_WE_Hours+Monthly_Buffer_WE_Hours)*instance_price_streaming</f>
        <v>0</v>
      </c>
      <c r="C28" s="14">
        <f ca="1">(Monthly_Used_WE_Hours*instance_price_streaming)+(Monthly_Buffer_WE_Hours*instance_price_stopped)</f>
        <v>0</v>
      </c>
    </row>
    <row r="29" spans="1:4" ht="17" thickBot="1" x14ac:dyDescent="0.25">
      <c r="A29" s="58" t="s">
        <v>17</v>
      </c>
      <c r="B29" s="15">
        <f ca="1">RDS_SAL_Fee*total_users</f>
        <v>419.00000000000006</v>
      </c>
      <c r="C29" s="15">
        <f ca="1">RDS_SAL_Fee*total_users</f>
        <v>419.00000000000006</v>
      </c>
      <c r="D29" s="5"/>
    </row>
    <row r="30" spans="1:4" ht="17" thickTop="1" x14ac:dyDescent="0.2">
      <c r="A30" s="55" t="s">
        <v>18</v>
      </c>
      <c r="B30" s="14">
        <f ca="1">SUM(B27:B29)</f>
        <v>419.00000000000006</v>
      </c>
      <c r="C30" s="14">
        <f ca="1">SUM(C27:C29)</f>
        <v>419.00000000000006</v>
      </c>
    </row>
    <row r="31" spans="1:4" x14ac:dyDescent="0.2">
      <c r="A31" s="55" t="s">
        <v>20</v>
      </c>
      <c r="B31" s="14">
        <f ca="1">12*B30</f>
        <v>5028.0000000000009</v>
      </c>
      <c r="C31" s="14">
        <f ca="1">12*C30</f>
        <v>5028.0000000000009</v>
      </c>
    </row>
    <row r="32" spans="1:4" ht="17" thickBot="1" x14ac:dyDescent="0.25">
      <c r="A32" s="59" t="s">
        <v>21</v>
      </c>
      <c r="B32" s="16">
        <f ca="1">IF(total_users&lt;&gt;0,B30/total_users,0)</f>
        <v>4.1900000000000004</v>
      </c>
      <c r="C32" s="16">
        <f ca="1">IF(total_users&lt;&gt;0,C30/total_users,0)</f>
        <v>4.1900000000000004</v>
      </c>
    </row>
    <row r="33" spans="1:4" x14ac:dyDescent="0.2"/>
    <row r="34" spans="1:4" x14ac:dyDescent="0.2">
      <c r="A34" s="2" t="s">
        <v>9</v>
      </c>
      <c r="B34" s="17">
        <f ca="1">IF(B32&lt;&gt;0,(B32-C32)/B32,0)</f>
        <v>0</v>
      </c>
    </row>
    <row r="35" spans="1:4" ht="72" customHeight="1" x14ac:dyDescent="0.2">
      <c r="A35" s="120" t="s">
        <v>76</v>
      </c>
      <c r="B35" s="120"/>
      <c r="C35" s="120"/>
      <c r="D35" s="69"/>
    </row>
    <row r="36" spans="1:4" hidden="1" x14ac:dyDescent="0.2">
      <c r="A36" s="5"/>
    </row>
    <row r="37" spans="1:4" hidden="1" x14ac:dyDescent="0.2">
      <c r="A37" s="5"/>
    </row>
    <row r="38" spans="1:4" hidden="1" x14ac:dyDescent="0.2">
      <c r="A38" s="5"/>
    </row>
    <row r="39" spans="1:4" hidden="1" x14ac:dyDescent="0.2">
      <c r="A39" s="5"/>
    </row>
    <row r="40" spans="1:4" hidden="1" x14ac:dyDescent="0.2">
      <c r="A40" s="5"/>
    </row>
    <row r="41" spans="1:4" x14ac:dyDescent="0.2"/>
  </sheetData>
  <mergeCells count="6">
    <mergeCell ref="A35:C35"/>
    <mergeCell ref="B3:C3"/>
    <mergeCell ref="B4:C4"/>
    <mergeCell ref="A5:C5"/>
    <mergeCell ref="A16:C16"/>
    <mergeCell ref="B17:C17"/>
  </mergeCells>
  <dataValidations count="4">
    <dataValidation allowBlank="1" showInputMessage="1" errorTitle="Read Only" sqref="B19:B21" xr:uid="{00000000-0002-0000-0000-000002000000}"/>
    <dataValidation type="decimal" allowBlank="1" showInputMessage="1" showErrorMessage="1" errorTitle="Value not between 0 and 1" promptTitle="Enter a value between 1 and 100" sqref="B14:B15" xr:uid="{00000000-0002-0000-0000-000003000000}">
      <formula1>0</formula1>
      <formula2>1</formula2>
    </dataValidation>
    <dataValidation operator="lessThanOrEqual" allowBlank="1" showInputMessage="1" showErrorMessage="1" errorTitle="Invalid Input" error="Value must be less than or equal to 24 hours" sqref="C22" xr:uid="{00000000-0002-0000-0000-000004000000}"/>
    <dataValidation type="whole" operator="greaterThan" allowBlank="1" showErrorMessage="1" errorTitle="Invalid information" error="Please enter a positive number of total users within your organization that will stream." sqref="B8:B9" xr:uid="{00000000-0002-0000-0000-000006000000}">
      <formula1>0</formula1>
    </dataValidation>
  </dataValidations>
  <hyperlinks>
    <hyperlink ref="C12" r:id="rId1" xr:uid="{00000000-0004-0000-0000-000000000000}"/>
    <hyperlink ref="B3:C3" r:id="rId2" display="Amazon AppStream 2.0 releases a simple pricing tool" xr:uid="{00000000-0004-0000-0000-000001000000}"/>
    <hyperlink ref="A4" r:id="rId3" display="Amazon AppStream 2.0 pricing page" xr:uid="{99A20851-A9D6-B84A-94A4-FBD29FE15653}"/>
    <hyperlink ref="B4:C4" r:id="rId4" display="Learn about Elastic fleets" xr:uid="{A5969B5A-6701-F74D-A787-D3A3782977B5}"/>
  </hyperlinks>
  <pageMargins left="0.7" right="0.7" top="0.75" bottom="0.75" header="0.3" footer="0.3"/>
  <pageSetup orientation="portrait" r:id="rId5"/>
  <legacyDrawing r:id="rId6"/>
  <extLst>
    <ext xmlns:x14="http://schemas.microsoft.com/office/spreadsheetml/2009/9/main" uri="{CCE6A557-97BC-4b89-ADB6-D9C93CAAB3DF}">
      <x14:dataValidations xmlns:xm="http://schemas.microsoft.com/office/excel/2006/main" count="4">
        <x14:dataValidation type="list" allowBlank="1" showInputMessage="1" showErrorMessage="1" xr:uid="{112E20C2-E090-A441-A4AE-4BC2F34F8C21}">
          <x14:formula1>
            <xm:f>IF(OS_Type=Constants!$D$2,Windows,Linux)</xm:f>
          </x14:formula1>
          <xm:sqref>B13</xm:sqref>
        </x14:dataValidation>
        <x14:dataValidation type="list" allowBlank="1" showInputMessage="1" showErrorMessage="1" xr:uid="{00000000-0002-0000-0000-000000000000}">
          <x14:formula1>
            <xm:f>_xlfn.SWITCH(OS_Type,Constants!$D$2,AWS_Region_Listing_Windows, Constants!$D$3,AWS_Region_Listing_Linux, Constants!$D$4,AWS_Region_Listing_RHEL, Constants!$D$5,AWS_Region_Listing_Rocky)</xm:f>
          </x14:formula1>
          <xm:sqref>B11</xm:sqref>
        </x14:dataValidation>
        <x14:dataValidation type="list" allowBlank="1" showInputMessage="1" errorTitle="Read Only" xr:uid="{00000000-0002-0000-0000-000005000000}">
          <x14:formula1>
            <xm:f>_xlfn.SWITCH(OS_Type, Constants!$D$2, IF(Session_Density&gt;1,Instances_For_Windows_MS, Instances_For_Windows), Constants!$D$3, Instances_For_Linux, Constants!$D$4, Instances_For_RHEL, Constants!$D$5, Instances_For_Rocky)</xm:f>
          </x14:formula1>
          <xm:sqref>B12</xm:sqref>
        </x14:dataValidation>
        <x14:dataValidation type="list" operator="greaterThan" allowBlank="1" showErrorMessage="1" errorTitle="Invalid information" error="Please enter a positive number of total users within your organization that will stream." xr:uid="{7A9663E7-05CA-344B-9B59-1ADF041DB4B2}">
          <x14:formula1>
            <xm:f>IF(Session_Density&gt;1,Constants!$D$2:$D$2,Constants!$D$2:$D$5)</xm:f>
          </x14:formula1>
          <xm:sqref>B10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4F2D39-1C1D-214D-A769-4462E389509E}">
  <dimension ref="A1:U51"/>
  <sheetViews>
    <sheetView workbookViewId="0">
      <selection activeCell="M57" sqref="M57:M231"/>
    </sheetView>
  </sheetViews>
  <sheetFormatPr baseColWidth="10" defaultColWidth="19.1640625" defaultRowHeight="16" x14ac:dyDescent="0.2"/>
  <cols>
    <col min="1" max="1" width="26.83203125" bestFit="1" customWidth="1"/>
    <col min="2" max="2" width="20.1640625" customWidth="1"/>
    <col min="3" max="3" width="18.5" customWidth="1"/>
    <col min="4" max="4" width="16.33203125" customWidth="1"/>
    <col min="5" max="5" width="16.5" customWidth="1"/>
    <col min="6" max="6" width="17.6640625" customWidth="1"/>
    <col min="7" max="7" width="17.33203125" customWidth="1"/>
    <col min="8" max="8" width="16.83203125" customWidth="1"/>
    <col min="9" max="9" width="12.6640625" customWidth="1"/>
    <col min="10" max="10" width="15.6640625" customWidth="1"/>
    <col min="11" max="11" width="9.83203125" bestFit="1" customWidth="1"/>
    <col min="12" max="12" width="20" bestFit="1" customWidth="1"/>
    <col min="13" max="13" width="20" customWidth="1"/>
    <col min="14" max="14" width="21.5" customWidth="1"/>
    <col min="15" max="15" width="24.33203125" customWidth="1"/>
    <col min="16" max="16" width="19.1640625" customWidth="1"/>
    <col min="17" max="17" width="20.5" customWidth="1"/>
    <col min="18" max="18" width="23" customWidth="1"/>
    <col min="19" max="19" width="27.5" customWidth="1"/>
    <col min="20" max="20" width="22.1640625" customWidth="1"/>
    <col min="21" max="21" width="14.33203125" bestFit="1" customWidth="1"/>
    <col min="23" max="23" width="33.33203125" bestFit="1" customWidth="1"/>
  </cols>
  <sheetData>
    <row r="1" spans="1:21" x14ac:dyDescent="0.2">
      <c r="A1" s="26"/>
      <c r="B1" s="27" t="s">
        <v>25</v>
      </c>
      <c r="C1" s="27" t="s">
        <v>26</v>
      </c>
      <c r="D1" s="27" t="s">
        <v>67</v>
      </c>
      <c r="E1" s="27" t="s">
        <v>66</v>
      </c>
      <c r="F1" s="64" t="s">
        <v>27</v>
      </c>
      <c r="G1" s="64" t="s">
        <v>28</v>
      </c>
      <c r="H1" s="64" t="s">
        <v>58</v>
      </c>
      <c r="I1" s="114" t="s">
        <v>90</v>
      </c>
      <c r="J1" s="118" t="s">
        <v>84</v>
      </c>
      <c r="K1" s="118" t="s">
        <v>91</v>
      </c>
      <c r="L1" s="118" t="s">
        <v>92</v>
      </c>
      <c r="M1" s="64" t="s">
        <v>29</v>
      </c>
      <c r="N1" s="64" t="s">
        <v>56</v>
      </c>
      <c r="O1" s="64" t="s">
        <v>30</v>
      </c>
      <c r="P1" s="64" t="s">
        <v>31</v>
      </c>
      <c r="Q1" s="64" t="s">
        <v>32</v>
      </c>
      <c r="R1" s="64" t="s">
        <v>68</v>
      </c>
      <c r="S1" s="64" t="s">
        <v>35</v>
      </c>
      <c r="T1" s="64" t="s">
        <v>70</v>
      </c>
      <c r="U1" s="2" t="s">
        <v>93</v>
      </c>
    </row>
    <row r="2" spans="1:21" x14ac:dyDescent="0.2">
      <c r="A2" s="26" t="s">
        <v>270</v>
      </c>
      <c r="B2" s="88">
        <v>6.3E-2</v>
      </c>
      <c r="C2" s="88">
        <v>6.3E-2</v>
      </c>
      <c r="D2" s="88">
        <v>6.3E-2</v>
      </c>
      <c r="E2" s="88">
        <v>7.3999999999999996E-2</v>
      </c>
      <c r="F2" s="88">
        <v>7.8E-2</v>
      </c>
      <c r="G2" s="88">
        <v>7.0999999999999994E-2</v>
      </c>
      <c r="H2" s="88">
        <v>7.6999999999999999E-2</v>
      </c>
      <c r="I2" s="88">
        <v>6.0120000000000007E-2</v>
      </c>
      <c r="J2" s="88">
        <v>5.9255999999999996E-2</v>
      </c>
      <c r="K2" s="88">
        <v>5.9688000000000005E-2</v>
      </c>
      <c r="L2" s="88">
        <v>5.752800000000001E-2</v>
      </c>
      <c r="M2" s="88">
        <v>7.8E-2</v>
      </c>
      <c r="N2" s="88">
        <v>7.8E-2</v>
      </c>
      <c r="O2" s="88">
        <v>7.8E-2</v>
      </c>
      <c r="P2" s="88">
        <v>0.09</v>
      </c>
      <c r="Q2" s="88">
        <v>7.8E-2</v>
      </c>
      <c r="R2" s="88">
        <v>8.5000000000000006E-2</v>
      </c>
      <c r="S2" s="88">
        <v>7.8E-2</v>
      </c>
      <c r="T2" s="88">
        <v>7.8E-2</v>
      </c>
      <c r="U2" s="88">
        <v>6.0120000000000007E-2</v>
      </c>
    </row>
    <row r="3" spans="1:21" x14ac:dyDescent="0.2">
      <c r="A3" s="26" t="s">
        <v>271</v>
      </c>
      <c r="B3" s="88">
        <v>8.7999999999999995E-2</v>
      </c>
      <c r="C3" s="88">
        <v>8.7999999999999995E-2</v>
      </c>
      <c r="D3" s="88">
        <v>8.7999999999999995E-2</v>
      </c>
      <c r="E3" s="88">
        <v>0.108</v>
      </c>
      <c r="F3" s="88">
        <v>0.108</v>
      </c>
      <c r="G3" s="88">
        <v>9.8000000000000004E-2</v>
      </c>
      <c r="H3" s="88">
        <v>0.108</v>
      </c>
      <c r="I3" s="88">
        <v>0.11174400000000001</v>
      </c>
      <c r="J3" s="88">
        <v>0.110232</v>
      </c>
      <c r="K3" s="88">
        <v>0.11088000000000001</v>
      </c>
      <c r="L3" s="88">
        <v>0.10677600000000001</v>
      </c>
      <c r="M3" s="88">
        <v>0.108</v>
      </c>
      <c r="N3" s="88">
        <v>0.108</v>
      </c>
      <c r="O3" s="88">
        <v>0.108</v>
      </c>
      <c r="P3" s="88">
        <v>0.124</v>
      </c>
      <c r="Q3" s="88">
        <v>0.108</v>
      </c>
      <c r="R3" s="88">
        <v>0.115</v>
      </c>
      <c r="S3" s="88">
        <v>0.108</v>
      </c>
      <c r="T3" s="88">
        <v>0.108</v>
      </c>
      <c r="U3" s="88">
        <v>0.11174400000000001</v>
      </c>
    </row>
    <row r="4" spans="1:21" x14ac:dyDescent="0.2">
      <c r="A4" s="26" t="s">
        <v>272</v>
      </c>
      <c r="B4" s="88">
        <v>0.183</v>
      </c>
      <c r="C4" s="88">
        <v>0.183</v>
      </c>
      <c r="D4" s="88">
        <v>0.183</v>
      </c>
      <c r="E4" s="88">
        <v>0.21299999999999999</v>
      </c>
      <c r="F4" s="88">
        <v>0.223</v>
      </c>
      <c r="G4" s="88">
        <v>0.20300000000000001</v>
      </c>
      <c r="H4" s="88">
        <v>0.221</v>
      </c>
      <c r="I4" s="88">
        <v>0.21934799999999999</v>
      </c>
      <c r="J4" s="88">
        <v>0.21632399999999999</v>
      </c>
      <c r="K4" s="88">
        <v>0.21762000000000001</v>
      </c>
      <c r="L4" s="88">
        <v>0.20941200000000004</v>
      </c>
      <c r="M4" s="88">
        <v>0.223</v>
      </c>
      <c r="N4" s="88">
        <v>0.223</v>
      </c>
      <c r="O4" s="88">
        <v>0.223</v>
      </c>
      <c r="P4" s="88">
        <v>0.255</v>
      </c>
      <c r="Q4" s="88">
        <v>0.223</v>
      </c>
      <c r="R4" s="88">
        <v>0.245</v>
      </c>
      <c r="S4" s="88">
        <v>0.223</v>
      </c>
      <c r="T4" s="88">
        <v>0.223</v>
      </c>
      <c r="U4" s="88">
        <v>0.21934799999999999</v>
      </c>
    </row>
    <row r="5" spans="1:21" x14ac:dyDescent="0.2">
      <c r="A5" s="26" t="s">
        <v>273</v>
      </c>
      <c r="B5" s="88">
        <v>0.35299999999999998</v>
      </c>
      <c r="C5" s="88">
        <v>0.35299999999999998</v>
      </c>
      <c r="D5" s="88">
        <v>0.35299999999999998</v>
      </c>
      <c r="E5" s="88">
        <v>0.41299999999999998</v>
      </c>
      <c r="F5" s="88">
        <v>0.433</v>
      </c>
      <c r="G5" s="88">
        <v>0.39300000000000002</v>
      </c>
      <c r="H5" s="88">
        <v>0.433</v>
      </c>
      <c r="I5" s="88">
        <v>0.44719200000000003</v>
      </c>
      <c r="J5" s="88">
        <v>0.44092799999999999</v>
      </c>
      <c r="K5" s="88">
        <v>0.44373600000000002</v>
      </c>
      <c r="L5" s="88">
        <v>0.42710400000000004</v>
      </c>
      <c r="M5" s="88">
        <v>0.433</v>
      </c>
      <c r="N5" s="88">
        <v>0.433</v>
      </c>
      <c r="O5" s="88">
        <v>0.433</v>
      </c>
      <c r="P5" s="88">
        <v>0.496</v>
      </c>
      <c r="Q5" s="88">
        <v>0.433</v>
      </c>
      <c r="R5" s="88">
        <v>0.47499999999999998</v>
      </c>
      <c r="S5" s="88">
        <v>0.433</v>
      </c>
      <c r="T5" s="88">
        <v>0.433</v>
      </c>
      <c r="U5" s="88">
        <v>0.44719200000000003</v>
      </c>
    </row>
    <row r="6" spans="1:21" x14ac:dyDescent="0.2">
      <c r="A6" s="26" t="s">
        <v>274</v>
      </c>
      <c r="B6" s="88">
        <v>0.70599999999999996</v>
      </c>
      <c r="C6" s="88">
        <v>0.70599999999999996</v>
      </c>
      <c r="D6" s="88">
        <v>0.70599999999999996</v>
      </c>
      <c r="E6" s="88">
        <v>0.82599999999999996</v>
      </c>
      <c r="F6" s="88">
        <v>0.86599999999999999</v>
      </c>
      <c r="G6" s="88">
        <v>0.78600000000000003</v>
      </c>
      <c r="H6" s="88">
        <v>0.86599999999999999</v>
      </c>
      <c r="I6" s="88">
        <v>0.89438400000000007</v>
      </c>
      <c r="J6" s="88">
        <v>0.88185599999999997</v>
      </c>
      <c r="K6" s="88">
        <v>0.88747200000000004</v>
      </c>
      <c r="L6" s="88">
        <v>0.85420800000000008</v>
      </c>
      <c r="M6" s="88">
        <v>0.86599999999999999</v>
      </c>
      <c r="N6" s="88">
        <v>0.86599999999999999</v>
      </c>
      <c r="O6" s="88">
        <v>0.86599999999999999</v>
      </c>
      <c r="P6" s="88">
        <v>0.99199999999999999</v>
      </c>
      <c r="Q6" s="88">
        <v>0.86599999999999999</v>
      </c>
      <c r="R6" s="88">
        <v>0.94299999999999995</v>
      </c>
      <c r="S6" s="88">
        <v>0.86599999999999999</v>
      </c>
      <c r="T6" s="88">
        <v>0.86599999999999999</v>
      </c>
      <c r="U6" s="88">
        <v>0.89438400000000007</v>
      </c>
    </row>
    <row r="7" spans="1:21" x14ac:dyDescent="0.2">
      <c r="A7" s="26" t="s">
        <v>275</v>
      </c>
      <c r="B7" s="88">
        <v>0.192</v>
      </c>
      <c r="C7" s="88">
        <v>0.192</v>
      </c>
      <c r="D7" s="88">
        <v>0.192</v>
      </c>
      <c r="E7" s="88">
        <v>0.23200000000000001</v>
      </c>
      <c r="F7" s="88">
        <v>0.24199999999999999</v>
      </c>
      <c r="G7" s="88">
        <v>0.222</v>
      </c>
      <c r="H7" s="88">
        <v>0.24299999999999999</v>
      </c>
      <c r="I7" s="88">
        <v>0.21396000000000001</v>
      </c>
      <c r="J7" s="88">
        <v>0.21396000000000001</v>
      </c>
      <c r="K7" s="88">
        <v>0.18263099999999999</v>
      </c>
      <c r="L7" s="88">
        <v>0.20511000000000001</v>
      </c>
      <c r="M7" s="88">
        <v>0.24199999999999999</v>
      </c>
      <c r="N7" s="88">
        <v>0.27200000000000002</v>
      </c>
      <c r="O7" s="88">
        <v>0.27200000000000002</v>
      </c>
      <c r="P7" s="88">
        <v>0.29199999999999998</v>
      </c>
      <c r="Q7" s="88">
        <v>0.24199999999999999</v>
      </c>
      <c r="R7" s="88">
        <v>0.28000000000000003</v>
      </c>
      <c r="S7" s="88">
        <v>0.24199999999999999</v>
      </c>
      <c r="T7" s="88">
        <v>0.24199999999999999</v>
      </c>
      <c r="U7" s="88">
        <v>0.21396000000000001</v>
      </c>
    </row>
    <row r="8" spans="1:21" x14ac:dyDescent="0.2">
      <c r="A8" s="26" t="s">
        <v>276</v>
      </c>
      <c r="B8" s="88">
        <v>0.38300000000000001</v>
      </c>
      <c r="C8" s="88">
        <v>0.38300000000000001</v>
      </c>
      <c r="D8" s="88">
        <v>0.38300000000000001</v>
      </c>
      <c r="E8" s="88">
        <v>0.46300000000000002</v>
      </c>
      <c r="F8" s="88">
        <v>0.48299999999999998</v>
      </c>
      <c r="G8" s="88">
        <v>0.433</v>
      </c>
      <c r="H8" s="88">
        <v>0.47499999999999998</v>
      </c>
      <c r="I8" s="88">
        <v>0.42792000000000002</v>
      </c>
      <c r="J8" s="88">
        <v>0.42792000000000002</v>
      </c>
      <c r="K8" s="88">
        <v>0.36526199999999998</v>
      </c>
      <c r="L8" s="88">
        <v>0.41022000000000003</v>
      </c>
      <c r="M8" s="88">
        <v>0.48299999999999998</v>
      </c>
      <c r="N8" s="88">
        <v>0.54300000000000004</v>
      </c>
      <c r="O8" s="88">
        <v>0.54300000000000004</v>
      </c>
      <c r="P8" s="88">
        <v>0.58299999999999996</v>
      </c>
      <c r="Q8" s="88">
        <v>0.48299999999999998</v>
      </c>
      <c r="R8" s="88">
        <v>0.56000000000000005</v>
      </c>
      <c r="S8" s="88">
        <v>0.48299999999999998</v>
      </c>
      <c r="T8" s="88">
        <v>0.48299999999999998</v>
      </c>
      <c r="U8" s="88">
        <v>0.42792000000000002</v>
      </c>
    </row>
    <row r="9" spans="1:21" x14ac:dyDescent="0.2">
      <c r="A9" s="26" t="s">
        <v>277</v>
      </c>
      <c r="B9" s="88">
        <v>0.76500000000000001</v>
      </c>
      <c r="C9" s="88">
        <v>0.76500000000000001</v>
      </c>
      <c r="D9" s="88">
        <v>0.76500000000000001</v>
      </c>
      <c r="E9" s="88">
        <v>0.92500000000000004</v>
      </c>
      <c r="F9" s="88">
        <v>0.96499999999999997</v>
      </c>
      <c r="G9" s="88">
        <v>0.86499999999999999</v>
      </c>
      <c r="H9" s="88">
        <v>0.95299999999999996</v>
      </c>
      <c r="I9" s="88">
        <v>0.85584000000000005</v>
      </c>
      <c r="J9" s="88">
        <v>0.85584000000000005</v>
      </c>
      <c r="K9" s="88">
        <v>0.73052399999999995</v>
      </c>
      <c r="L9" s="88">
        <v>0.82044000000000006</v>
      </c>
      <c r="M9" s="88">
        <v>0.96499999999999997</v>
      </c>
      <c r="N9" s="88">
        <v>1.085</v>
      </c>
      <c r="O9" s="88">
        <v>1.085</v>
      </c>
      <c r="P9" s="88">
        <v>1.165</v>
      </c>
      <c r="Q9" s="88">
        <v>0.96499999999999997</v>
      </c>
      <c r="R9" s="88">
        <v>1.89</v>
      </c>
      <c r="S9" s="88">
        <v>0.96499999999999997</v>
      </c>
      <c r="T9" s="88">
        <v>0.96499999999999997</v>
      </c>
      <c r="U9" s="88">
        <v>0.85407</v>
      </c>
    </row>
    <row r="10" spans="1:21" x14ac:dyDescent="0.2">
      <c r="A10" s="26" t="s">
        <v>278</v>
      </c>
      <c r="B10" s="88">
        <v>1.5309999999999999</v>
      </c>
      <c r="C10" s="88">
        <v>1.5309999999999999</v>
      </c>
      <c r="D10" s="88">
        <v>1.5309999999999999</v>
      </c>
      <c r="E10" s="88">
        <v>1.851</v>
      </c>
      <c r="F10" s="88">
        <v>1.931</v>
      </c>
      <c r="G10" s="88">
        <v>1.7310000000000001</v>
      </c>
      <c r="H10" s="88">
        <v>1.9039999999999999</v>
      </c>
      <c r="I10" s="88">
        <v>1.7116800000000001</v>
      </c>
      <c r="J10" s="88">
        <v>1.7116800000000001</v>
      </c>
      <c r="K10" s="88">
        <v>1.4610479999999999</v>
      </c>
      <c r="L10" s="88">
        <v>1.6408800000000001</v>
      </c>
      <c r="M10" s="88">
        <v>1.931</v>
      </c>
      <c r="N10" s="88">
        <v>2.1709999999999998</v>
      </c>
      <c r="O10" s="88">
        <v>2.1709999999999998</v>
      </c>
      <c r="P10" s="88">
        <v>2.331</v>
      </c>
      <c r="Q10" s="88">
        <v>1.931</v>
      </c>
      <c r="R10" s="88">
        <v>1.4550000000000001</v>
      </c>
      <c r="S10" s="88">
        <v>1.931</v>
      </c>
      <c r="T10" s="88">
        <v>1.931</v>
      </c>
      <c r="U10" s="88">
        <v>1.70814</v>
      </c>
    </row>
    <row r="11" spans="1:21" x14ac:dyDescent="0.2">
      <c r="A11" s="26" t="s">
        <v>279</v>
      </c>
      <c r="B11" s="88">
        <v>2.944</v>
      </c>
      <c r="C11" s="88">
        <v>2.944</v>
      </c>
      <c r="D11" s="88">
        <v>2.944</v>
      </c>
      <c r="E11" s="88">
        <v>3.5840000000000001</v>
      </c>
      <c r="F11" s="88">
        <v>3.7440000000000002</v>
      </c>
      <c r="G11" s="88">
        <v>3.3439999999999999</v>
      </c>
      <c r="H11" s="88">
        <v>3.6619999999999999</v>
      </c>
      <c r="I11" s="88">
        <v>3.85128</v>
      </c>
      <c r="J11" s="88">
        <v>3.85128</v>
      </c>
      <c r="K11" s="88">
        <v>2.9220959999999998</v>
      </c>
      <c r="L11" s="88">
        <v>3.69198</v>
      </c>
      <c r="M11" s="88">
        <v>3.7440000000000002</v>
      </c>
      <c r="N11" s="88">
        <v>4.2240000000000002</v>
      </c>
      <c r="O11" s="88">
        <v>4.2240000000000002</v>
      </c>
      <c r="P11" s="88">
        <v>4.5439999999999996</v>
      </c>
      <c r="Q11" s="88">
        <v>3.7440000000000002</v>
      </c>
      <c r="R11" s="88">
        <v>4.343</v>
      </c>
      <c r="S11" s="88">
        <v>3.7440000000000002</v>
      </c>
      <c r="T11" s="88">
        <v>3.7440000000000002</v>
      </c>
      <c r="U11" s="88">
        <v>3.8442000000000003</v>
      </c>
    </row>
    <row r="12" spans="1:21" x14ac:dyDescent="0.2">
      <c r="A12" s="26" t="s">
        <v>280</v>
      </c>
      <c r="B12" s="88">
        <v>0.192</v>
      </c>
      <c r="C12" s="88">
        <v>0.192</v>
      </c>
      <c r="D12" s="88">
        <v>0.192</v>
      </c>
      <c r="E12" s="88">
        <v>0.23200000000000001</v>
      </c>
      <c r="F12" s="88">
        <v>0.28199999999999997</v>
      </c>
      <c r="G12" s="88">
        <v>0.222</v>
      </c>
      <c r="H12" s="88">
        <v>0.24099999999999999</v>
      </c>
      <c r="I12" s="88">
        <v>0.23603999999999997</v>
      </c>
      <c r="J12" s="88">
        <v>0.23603999999999997</v>
      </c>
      <c r="K12" s="88">
        <v>0.20976700000000001</v>
      </c>
      <c r="L12" s="88">
        <v>0.22625749999999997</v>
      </c>
      <c r="M12" s="88">
        <v>0.24199999999999999</v>
      </c>
      <c r="N12" s="88">
        <v>0.28199999999999997</v>
      </c>
      <c r="O12" s="88">
        <v>0.28199999999999997</v>
      </c>
      <c r="P12" s="88">
        <v>0.29199999999999998</v>
      </c>
      <c r="Q12" s="88">
        <v>0.24199999999999999</v>
      </c>
      <c r="R12" s="88">
        <v>0.28000000000000003</v>
      </c>
      <c r="S12" s="88">
        <v>0.24199999999999999</v>
      </c>
      <c r="T12" s="88">
        <v>0.24199999999999999</v>
      </c>
      <c r="U12" s="88">
        <v>0.23603999999999997</v>
      </c>
    </row>
    <row r="13" spans="1:21" x14ac:dyDescent="0.2">
      <c r="A13" s="26" t="s">
        <v>281</v>
      </c>
      <c r="B13" s="88">
        <v>0.38300000000000001</v>
      </c>
      <c r="C13" s="88">
        <v>0.38300000000000001</v>
      </c>
      <c r="D13" s="88">
        <v>0.38300000000000001</v>
      </c>
      <c r="E13" s="88">
        <v>0.46300000000000002</v>
      </c>
      <c r="F13" s="88">
        <v>0.56299999999999994</v>
      </c>
      <c r="G13" s="88">
        <v>0.433</v>
      </c>
      <c r="H13" s="88">
        <v>0.47099999999999997</v>
      </c>
      <c r="I13" s="88">
        <v>0.47207999999999994</v>
      </c>
      <c r="J13" s="88">
        <v>0.47207999999999994</v>
      </c>
      <c r="K13" s="88">
        <v>0.41953400000000002</v>
      </c>
      <c r="L13" s="88">
        <v>0.45251499999999995</v>
      </c>
      <c r="M13" s="88">
        <v>0.48299999999999998</v>
      </c>
      <c r="N13" s="88">
        <v>0.56299999999999994</v>
      </c>
      <c r="O13" s="88">
        <v>0.56299999999999994</v>
      </c>
      <c r="P13" s="88">
        <v>0.58299999999999996</v>
      </c>
      <c r="Q13" s="88">
        <v>0.48299999999999998</v>
      </c>
      <c r="R13" s="88">
        <v>0.56000000000000005</v>
      </c>
      <c r="S13" s="88">
        <v>0.48299999999999998</v>
      </c>
      <c r="T13" s="88">
        <v>0.48299999999999998</v>
      </c>
      <c r="U13" s="88">
        <v>0.47207999999999994</v>
      </c>
    </row>
    <row r="14" spans="1:21" x14ac:dyDescent="0.2">
      <c r="A14" s="26" t="s">
        <v>282</v>
      </c>
      <c r="B14" s="88">
        <v>0.76500000000000001</v>
      </c>
      <c r="C14" s="88">
        <v>0.76500000000000001</v>
      </c>
      <c r="D14" s="88">
        <v>0.76500000000000001</v>
      </c>
      <c r="E14" s="88">
        <v>0.92500000000000004</v>
      </c>
      <c r="F14" s="88">
        <v>1.125</v>
      </c>
      <c r="G14" s="88">
        <v>0.86499999999999999</v>
      </c>
      <c r="H14" s="88" t="s">
        <v>22</v>
      </c>
      <c r="I14" s="88">
        <v>0.94415999999999989</v>
      </c>
      <c r="J14" s="88">
        <v>0.94415999999999989</v>
      </c>
      <c r="K14" s="88">
        <v>0.83906800000000004</v>
      </c>
      <c r="L14" s="88">
        <v>0.90502999999999989</v>
      </c>
      <c r="M14" s="88">
        <v>0.96499999999999997</v>
      </c>
      <c r="N14" s="88">
        <v>1.125</v>
      </c>
      <c r="O14" s="88">
        <v>1.125</v>
      </c>
      <c r="P14" s="88">
        <v>1.165</v>
      </c>
      <c r="Q14" s="88">
        <v>0.96499999999999997</v>
      </c>
      <c r="R14" s="88">
        <v>1.1180000000000001</v>
      </c>
      <c r="S14" s="88">
        <v>0.96499999999999997</v>
      </c>
      <c r="T14" s="88">
        <v>0.96499999999999997</v>
      </c>
      <c r="U14" s="88">
        <v>0.94415999999999989</v>
      </c>
    </row>
    <row r="15" spans="1:21" x14ac:dyDescent="0.2">
      <c r="A15" s="26" t="s">
        <v>284</v>
      </c>
      <c r="B15" s="88">
        <v>1.5309999999999999</v>
      </c>
      <c r="C15" s="88">
        <v>1.5309999999999999</v>
      </c>
      <c r="D15" s="88">
        <v>1.5309999999999999</v>
      </c>
      <c r="E15" s="88">
        <v>1.851</v>
      </c>
      <c r="F15" s="88">
        <v>2.2509999999999999</v>
      </c>
      <c r="G15" s="88">
        <v>1.7310000000000001</v>
      </c>
      <c r="H15" s="88" t="s">
        <v>22</v>
      </c>
      <c r="I15" s="88">
        <v>1.8883199999999998</v>
      </c>
      <c r="J15" s="88">
        <v>1.8883199999999998</v>
      </c>
      <c r="K15" s="88">
        <v>1.6781360000000001</v>
      </c>
      <c r="L15" s="88">
        <v>1.8100599999999998</v>
      </c>
      <c r="M15" s="88">
        <v>1.931</v>
      </c>
      <c r="N15" s="88">
        <v>2.2509999999999999</v>
      </c>
      <c r="O15" s="88">
        <v>2.2509999999999999</v>
      </c>
      <c r="P15" s="88">
        <v>2.331</v>
      </c>
      <c r="Q15" s="88">
        <v>1.931</v>
      </c>
      <c r="R15" s="88">
        <v>2.2280000000000002</v>
      </c>
      <c r="S15" s="88">
        <v>1.931</v>
      </c>
      <c r="T15" s="88">
        <v>1.931</v>
      </c>
      <c r="U15" s="88">
        <v>1.8883199999999998</v>
      </c>
    </row>
    <row r="16" spans="1:21" x14ac:dyDescent="0.2">
      <c r="A16" s="26" t="s">
        <v>286</v>
      </c>
      <c r="B16" s="88">
        <v>3.0619999999999998</v>
      </c>
      <c r="C16" s="88">
        <v>3.0619999999999998</v>
      </c>
      <c r="D16" s="88">
        <v>3.0619999999999998</v>
      </c>
      <c r="E16" s="88">
        <v>3.702</v>
      </c>
      <c r="F16" s="88">
        <v>4.5019999999999998</v>
      </c>
      <c r="G16" s="88">
        <v>3.4620000000000002</v>
      </c>
      <c r="H16" s="88" t="s">
        <v>22</v>
      </c>
      <c r="I16" s="88">
        <v>3.7766399999999996</v>
      </c>
      <c r="J16" s="88">
        <v>3.7766399999999996</v>
      </c>
      <c r="K16" s="88">
        <v>3.3562720000000001</v>
      </c>
      <c r="L16" s="88">
        <v>3.6201199999999996</v>
      </c>
      <c r="M16" s="88">
        <v>3.8620000000000001</v>
      </c>
      <c r="N16" s="88">
        <v>4.5019999999999998</v>
      </c>
      <c r="O16" s="88">
        <v>4.5019999999999998</v>
      </c>
      <c r="P16" s="88">
        <v>4.6619999999999999</v>
      </c>
      <c r="Q16" s="88">
        <v>3.8620000000000001</v>
      </c>
      <c r="R16" s="88">
        <v>4.4630000000000001</v>
      </c>
      <c r="S16" s="88">
        <v>3.8620000000000001</v>
      </c>
      <c r="T16" s="88">
        <v>3.8620000000000001</v>
      </c>
      <c r="U16" s="88">
        <v>3.7780374999999999</v>
      </c>
    </row>
    <row r="17" spans="1:21" x14ac:dyDescent="0.2">
      <c r="A17" s="26" t="s">
        <v>283</v>
      </c>
      <c r="B17" s="88">
        <v>0.39200000000000002</v>
      </c>
      <c r="C17" s="88">
        <v>0.39200000000000002</v>
      </c>
      <c r="D17" s="88">
        <v>0.39200000000000002</v>
      </c>
      <c r="E17" s="88" t="s">
        <v>22</v>
      </c>
      <c r="F17" s="88">
        <v>0.55300000000000005</v>
      </c>
      <c r="G17" s="88">
        <v>0.44500000000000001</v>
      </c>
      <c r="H17" s="88">
        <v>0.47899999999999998</v>
      </c>
      <c r="I17" s="88" t="s">
        <v>22</v>
      </c>
      <c r="J17" s="88" t="s">
        <v>22</v>
      </c>
      <c r="K17" s="88" t="s">
        <v>22</v>
      </c>
      <c r="L17" s="88" t="s">
        <v>22</v>
      </c>
      <c r="M17" s="88">
        <v>0.48199999999999998</v>
      </c>
      <c r="N17" s="88">
        <v>0.55300000000000005</v>
      </c>
      <c r="O17" s="88">
        <v>0.55300000000000005</v>
      </c>
      <c r="P17" s="88">
        <v>0.57199999999999995</v>
      </c>
      <c r="Q17" s="88">
        <v>0.48199999999999998</v>
      </c>
      <c r="R17" s="88" t="s">
        <v>22</v>
      </c>
      <c r="S17" s="88" t="s">
        <v>22</v>
      </c>
      <c r="T17" s="88" t="s">
        <v>22</v>
      </c>
      <c r="U17" s="88" t="s">
        <v>22</v>
      </c>
    </row>
    <row r="18" spans="1:21" x14ac:dyDescent="0.2">
      <c r="A18" s="26" t="s">
        <v>285</v>
      </c>
      <c r="B18" s="88">
        <v>0.78300000000000003</v>
      </c>
      <c r="C18" s="88">
        <v>0.78300000000000003</v>
      </c>
      <c r="D18" s="88">
        <v>0.78300000000000003</v>
      </c>
      <c r="E18" s="88" t="s">
        <v>22</v>
      </c>
      <c r="F18" s="88">
        <v>1.1060000000000001</v>
      </c>
      <c r="G18" s="88">
        <v>0.88900000000000001</v>
      </c>
      <c r="H18" s="88">
        <v>0.95399999999999996</v>
      </c>
      <c r="I18" s="88" t="s">
        <v>22</v>
      </c>
      <c r="J18" s="88" t="s">
        <v>22</v>
      </c>
      <c r="K18" s="88" t="s">
        <v>22</v>
      </c>
      <c r="L18" s="88" t="s">
        <v>22</v>
      </c>
      <c r="M18" s="88">
        <v>0.96299999999999997</v>
      </c>
      <c r="N18" s="88">
        <v>1.1060000000000001</v>
      </c>
      <c r="O18" s="88">
        <v>1.1060000000000001</v>
      </c>
      <c r="P18" s="88">
        <v>1.143</v>
      </c>
      <c r="Q18" s="88">
        <v>0.96299999999999997</v>
      </c>
      <c r="R18" s="88" t="s">
        <v>22</v>
      </c>
      <c r="S18" s="88" t="s">
        <v>22</v>
      </c>
      <c r="T18" s="88" t="s">
        <v>22</v>
      </c>
      <c r="U18" s="88" t="s">
        <v>22</v>
      </c>
    </row>
    <row r="19" spans="1:21" x14ac:dyDescent="0.2">
      <c r="A19" s="26" t="s">
        <v>287</v>
      </c>
      <c r="B19" s="88">
        <v>1.5649999999999999</v>
      </c>
      <c r="C19" s="88">
        <v>1.5649999999999999</v>
      </c>
      <c r="D19" s="88">
        <v>1.5649999999999999</v>
      </c>
      <c r="E19" s="88" t="s">
        <v>22</v>
      </c>
      <c r="F19" s="88">
        <v>2.214</v>
      </c>
      <c r="G19" s="88">
        <v>1.7769999999999999</v>
      </c>
      <c r="H19" s="88">
        <v>1.9079999999999999</v>
      </c>
      <c r="I19" s="88" t="s">
        <v>22</v>
      </c>
      <c r="J19" s="88" t="s">
        <v>22</v>
      </c>
      <c r="K19" s="88" t="s">
        <v>22</v>
      </c>
      <c r="L19" s="88" t="s">
        <v>22</v>
      </c>
      <c r="M19" s="88">
        <v>1.925</v>
      </c>
      <c r="N19" s="88">
        <v>2.214</v>
      </c>
      <c r="O19" s="88">
        <v>2.214</v>
      </c>
      <c r="P19" s="88">
        <v>2.2850000000000001</v>
      </c>
      <c r="Q19" s="88">
        <v>1.925</v>
      </c>
      <c r="R19" s="88" t="s">
        <v>22</v>
      </c>
      <c r="S19" s="88" t="s">
        <v>22</v>
      </c>
      <c r="T19" s="88" t="s">
        <v>22</v>
      </c>
      <c r="U19" s="88" t="s">
        <v>22</v>
      </c>
    </row>
    <row r="20" spans="1:21" x14ac:dyDescent="0.2">
      <c r="A20" s="26" t="s">
        <v>289</v>
      </c>
      <c r="B20" s="88">
        <v>2.3479999999999999</v>
      </c>
      <c r="C20" s="88">
        <v>2.3479999999999999</v>
      </c>
      <c r="D20" s="88">
        <v>2.3479999999999999</v>
      </c>
      <c r="E20" s="88" t="s">
        <v>22</v>
      </c>
      <c r="F20" s="88">
        <v>3.32</v>
      </c>
      <c r="G20" s="88">
        <v>2.6659999999999999</v>
      </c>
      <c r="H20" s="88">
        <v>2.8610000000000002</v>
      </c>
      <c r="I20" s="88" t="s">
        <v>22</v>
      </c>
      <c r="J20" s="88" t="s">
        <v>22</v>
      </c>
      <c r="K20" s="88" t="s">
        <v>22</v>
      </c>
      <c r="L20" s="88" t="s">
        <v>22</v>
      </c>
      <c r="M20" s="88">
        <v>2.8879999999999999</v>
      </c>
      <c r="N20" s="88">
        <v>3.32</v>
      </c>
      <c r="O20" s="88">
        <v>3.32</v>
      </c>
      <c r="P20" s="88">
        <v>3.4279999999999999</v>
      </c>
      <c r="Q20" s="88">
        <v>2.8879999999999999</v>
      </c>
      <c r="R20" s="88" t="s">
        <v>22</v>
      </c>
      <c r="S20" s="88" t="s">
        <v>22</v>
      </c>
      <c r="T20" s="88" t="s">
        <v>22</v>
      </c>
      <c r="U20" s="88" t="s">
        <v>22</v>
      </c>
    </row>
    <row r="21" spans="1:21" x14ac:dyDescent="0.2">
      <c r="A21" s="26" t="s">
        <v>292</v>
      </c>
      <c r="B21" s="88">
        <v>4.6970000000000001</v>
      </c>
      <c r="C21" s="88">
        <v>4.6970000000000001</v>
      </c>
      <c r="D21" s="88">
        <v>4.6970000000000001</v>
      </c>
      <c r="E21" s="88" t="s">
        <v>22</v>
      </c>
      <c r="F21" s="88">
        <v>6.64</v>
      </c>
      <c r="G21" s="88">
        <v>5.3330000000000002</v>
      </c>
      <c r="H21" s="88">
        <v>5.7229999999999999</v>
      </c>
      <c r="I21" s="88" t="s">
        <v>22</v>
      </c>
      <c r="J21" s="88" t="s">
        <v>22</v>
      </c>
      <c r="K21" s="88" t="s">
        <v>22</v>
      </c>
      <c r="L21" s="88" t="s">
        <v>22</v>
      </c>
      <c r="M21" s="88">
        <v>5.7770000000000001</v>
      </c>
      <c r="N21" s="88">
        <v>6.64</v>
      </c>
      <c r="O21" s="88">
        <v>6.64</v>
      </c>
      <c r="P21" s="88">
        <v>6.8570000000000002</v>
      </c>
      <c r="Q21" s="88">
        <v>5.7770000000000001</v>
      </c>
      <c r="R21" s="88" t="s">
        <v>22</v>
      </c>
      <c r="S21" s="88" t="s">
        <v>22</v>
      </c>
      <c r="T21" s="88" t="s">
        <v>22</v>
      </c>
      <c r="U21" s="88" t="s">
        <v>22</v>
      </c>
    </row>
    <row r="22" spans="1:21" x14ac:dyDescent="0.2">
      <c r="A22" s="26" t="s">
        <v>295</v>
      </c>
      <c r="B22" s="88">
        <v>9.3919999999999995</v>
      </c>
      <c r="C22" s="88">
        <v>9.3919999999999995</v>
      </c>
      <c r="D22" s="88">
        <v>9.3919999999999995</v>
      </c>
      <c r="E22" s="88" t="s">
        <v>22</v>
      </c>
      <c r="F22" s="88">
        <v>13.281000000000001</v>
      </c>
      <c r="G22" s="88">
        <v>10.664</v>
      </c>
      <c r="H22" s="88">
        <v>11.443</v>
      </c>
      <c r="I22" s="88" t="s">
        <v>22</v>
      </c>
      <c r="J22" s="88" t="s">
        <v>22</v>
      </c>
      <c r="K22" s="88" t="s">
        <v>22</v>
      </c>
      <c r="L22" s="88" t="s">
        <v>22</v>
      </c>
      <c r="M22" s="88">
        <v>11.552</v>
      </c>
      <c r="N22" s="88">
        <v>13.281000000000001</v>
      </c>
      <c r="O22" s="88">
        <v>13.281000000000001</v>
      </c>
      <c r="P22" s="88">
        <v>13.712</v>
      </c>
      <c r="Q22" s="88">
        <v>11.552</v>
      </c>
      <c r="R22" s="88" t="s">
        <v>22</v>
      </c>
      <c r="S22" s="88" t="s">
        <v>22</v>
      </c>
      <c r="T22" s="88" t="s">
        <v>22</v>
      </c>
      <c r="U22" s="88" t="s">
        <v>22</v>
      </c>
    </row>
    <row r="23" spans="1:21" x14ac:dyDescent="0.2">
      <c r="A23" s="26" t="s">
        <v>288</v>
      </c>
      <c r="B23" s="88">
        <v>0.88300000000000001</v>
      </c>
      <c r="C23" s="88">
        <v>0.88300000000000001</v>
      </c>
      <c r="D23" s="88">
        <v>0.88300000000000001</v>
      </c>
      <c r="E23" s="88">
        <v>1.0329999999999999</v>
      </c>
      <c r="F23" s="88">
        <v>1.073</v>
      </c>
      <c r="G23" s="88">
        <v>0.97299999999999998</v>
      </c>
      <c r="H23" s="88">
        <v>1.1140000000000001</v>
      </c>
      <c r="I23" s="88">
        <v>0.99148000000000003</v>
      </c>
      <c r="J23" s="88">
        <v>1.0361</v>
      </c>
      <c r="K23" s="88" t="s">
        <v>22</v>
      </c>
      <c r="L23" s="88" t="s">
        <v>22</v>
      </c>
      <c r="M23" s="88">
        <v>1.143</v>
      </c>
      <c r="N23" s="88">
        <v>1.1830000000000001</v>
      </c>
      <c r="O23" s="88">
        <v>1.1830000000000001</v>
      </c>
      <c r="P23" s="88">
        <v>1.103</v>
      </c>
      <c r="Q23" s="88">
        <v>1.0529999999999999</v>
      </c>
      <c r="R23" s="88">
        <v>1.24</v>
      </c>
      <c r="S23" s="88">
        <v>1.075</v>
      </c>
      <c r="T23" s="88">
        <v>1.075</v>
      </c>
      <c r="U23" s="88" t="s">
        <v>22</v>
      </c>
    </row>
    <row r="24" spans="1:21" x14ac:dyDescent="0.2">
      <c r="A24" s="26" t="s">
        <v>291</v>
      </c>
      <c r="B24" s="88">
        <v>1.3440000000000001</v>
      </c>
      <c r="C24" s="88">
        <v>1.3440000000000001</v>
      </c>
      <c r="D24" s="88">
        <v>1.3440000000000001</v>
      </c>
      <c r="E24" s="88">
        <v>1.575</v>
      </c>
      <c r="F24" s="88">
        <v>1.635</v>
      </c>
      <c r="G24" s="88">
        <v>1.4750000000000001</v>
      </c>
      <c r="H24" s="88">
        <v>1.647</v>
      </c>
      <c r="I24" s="88">
        <v>1.4531999999999998</v>
      </c>
      <c r="J24" s="88">
        <v>1.51762</v>
      </c>
      <c r="K24" s="88" t="s">
        <v>22</v>
      </c>
      <c r="L24" s="88" t="s">
        <v>22</v>
      </c>
      <c r="M24" s="88">
        <v>1.7549999999999999</v>
      </c>
      <c r="N24" s="88">
        <v>1.8049999999999999</v>
      </c>
      <c r="O24" s="88">
        <v>1.8049999999999999</v>
      </c>
      <c r="P24" s="88">
        <v>1.6950000000000001</v>
      </c>
      <c r="Q24" s="88">
        <v>1.615</v>
      </c>
      <c r="R24" s="88">
        <v>1.9179999999999999</v>
      </c>
      <c r="S24" s="88">
        <v>1.649</v>
      </c>
      <c r="T24" s="88">
        <v>1.649</v>
      </c>
      <c r="U24" s="88" t="s">
        <v>22</v>
      </c>
    </row>
    <row r="25" spans="1:21" x14ac:dyDescent="0.2">
      <c r="A25" s="26" t="s">
        <v>294</v>
      </c>
      <c r="B25" s="88">
        <v>2.2629999999999999</v>
      </c>
      <c r="C25" s="88">
        <v>2.2629999999999999</v>
      </c>
      <c r="D25" s="88">
        <v>2.2629999999999999</v>
      </c>
      <c r="E25" s="88">
        <v>2.6709999999999998</v>
      </c>
      <c r="F25" s="88">
        <v>2.7709999999999999</v>
      </c>
      <c r="G25" s="88">
        <v>2.5009999999999999</v>
      </c>
      <c r="H25" s="88">
        <v>2.7309999999999999</v>
      </c>
      <c r="I25" s="88">
        <v>2.3796499999999998</v>
      </c>
      <c r="J25" s="88">
        <v>2.48224</v>
      </c>
      <c r="K25" s="88" t="s">
        <v>22</v>
      </c>
      <c r="L25" s="88" t="s">
        <v>22</v>
      </c>
      <c r="M25" s="88">
        <v>2.9710000000000001</v>
      </c>
      <c r="N25" s="88">
        <v>3.0710000000000002</v>
      </c>
      <c r="O25" s="88">
        <v>3.0710000000000002</v>
      </c>
      <c r="P25" s="88">
        <v>2.871</v>
      </c>
      <c r="Q25" s="88">
        <v>2.7309999999999999</v>
      </c>
      <c r="R25" s="88">
        <v>3.2450000000000001</v>
      </c>
      <c r="S25" s="88">
        <v>2.7909999999999999</v>
      </c>
      <c r="T25" s="88">
        <v>2.7909999999999999</v>
      </c>
      <c r="U25" s="88" t="s">
        <v>22</v>
      </c>
    </row>
    <row r="26" spans="1:21" x14ac:dyDescent="0.2">
      <c r="A26" s="26" t="s">
        <v>297</v>
      </c>
      <c r="B26" s="88">
        <v>4.2</v>
      </c>
      <c r="C26" s="88">
        <v>4.2</v>
      </c>
      <c r="D26" s="88">
        <v>4.2</v>
      </c>
      <c r="E26" s="88">
        <v>4.9720000000000004</v>
      </c>
      <c r="F26" s="88">
        <v>5.1520000000000001</v>
      </c>
      <c r="G26" s="88">
        <v>4.6420000000000003</v>
      </c>
      <c r="H26" s="88">
        <v>4.9859999999999998</v>
      </c>
      <c r="I26" s="88">
        <v>4.3484350000000003</v>
      </c>
      <c r="J26" s="88">
        <v>4.5347200000000001</v>
      </c>
      <c r="K26" s="88" t="s">
        <v>22</v>
      </c>
      <c r="L26" s="88" t="s">
        <v>22</v>
      </c>
      <c r="M26" s="88">
        <v>5.532</v>
      </c>
      <c r="N26" s="88">
        <v>5.7220000000000004</v>
      </c>
      <c r="O26" s="88">
        <v>5.7220000000000004</v>
      </c>
      <c r="P26" s="88">
        <v>5.3419999999999996</v>
      </c>
      <c r="Q26" s="88">
        <v>5.0720000000000001</v>
      </c>
      <c r="R26" s="88">
        <v>6.0529999999999999</v>
      </c>
      <c r="S26" s="88">
        <v>5.1920000000000002</v>
      </c>
      <c r="T26" s="88">
        <v>5.1920000000000002</v>
      </c>
      <c r="U26" s="88" t="s">
        <v>22</v>
      </c>
    </row>
    <row r="27" spans="1:21" x14ac:dyDescent="0.2">
      <c r="A27" s="26" t="s">
        <v>299</v>
      </c>
      <c r="B27" s="88">
        <v>7.2119999999999997</v>
      </c>
      <c r="C27" s="88">
        <v>7.2119999999999997</v>
      </c>
      <c r="D27" s="88">
        <v>7.2119999999999997</v>
      </c>
      <c r="E27" s="88">
        <v>8.5020000000000007</v>
      </c>
      <c r="F27" s="88">
        <v>8.8119999999999994</v>
      </c>
      <c r="G27" s="88">
        <v>7.952</v>
      </c>
      <c r="H27" s="88">
        <v>8.7710000000000008</v>
      </c>
      <c r="I27" s="88">
        <v>7.6657000000000002</v>
      </c>
      <c r="J27" s="88">
        <v>7.9997199999999999</v>
      </c>
      <c r="K27" s="88" t="s">
        <v>22</v>
      </c>
      <c r="L27" s="88" t="s">
        <v>22</v>
      </c>
      <c r="M27" s="88">
        <v>9.4420000000000002</v>
      </c>
      <c r="N27" s="88">
        <v>9.7620000000000005</v>
      </c>
      <c r="O27" s="88">
        <v>9.7620000000000005</v>
      </c>
      <c r="P27" s="88">
        <v>9.1319999999999997</v>
      </c>
      <c r="Q27" s="88">
        <v>8.6820000000000004</v>
      </c>
      <c r="R27" s="88">
        <v>10.318</v>
      </c>
      <c r="S27" s="88">
        <v>8.8719999999999999</v>
      </c>
      <c r="T27" s="88">
        <v>8.8719999999999999</v>
      </c>
      <c r="U27" s="88" t="s">
        <v>22</v>
      </c>
    </row>
    <row r="28" spans="1:21" x14ac:dyDescent="0.2">
      <c r="A28" s="26" t="s">
        <v>301</v>
      </c>
      <c r="B28" s="88">
        <v>8.4009999999999998</v>
      </c>
      <c r="C28" s="88">
        <v>8.4009999999999998</v>
      </c>
      <c r="D28" s="88">
        <v>8.4009999999999998</v>
      </c>
      <c r="E28" s="88">
        <v>9.9440000000000008</v>
      </c>
      <c r="F28" s="88">
        <v>10.314</v>
      </c>
      <c r="G28" s="88">
        <v>9.2840000000000007</v>
      </c>
      <c r="H28" s="88">
        <v>10.170999999999999</v>
      </c>
      <c r="I28" s="88">
        <v>8.6983749999999986</v>
      </c>
      <c r="J28" s="88">
        <v>9.0694400000000002</v>
      </c>
      <c r="K28" s="88" t="s">
        <v>22</v>
      </c>
      <c r="L28" s="88" t="s">
        <v>22</v>
      </c>
      <c r="M28" s="88">
        <v>11.064</v>
      </c>
      <c r="N28" s="88">
        <v>11.444000000000001</v>
      </c>
      <c r="O28" s="88">
        <v>11.444000000000001</v>
      </c>
      <c r="P28" s="88">
        <v>10.683999999999999</v>
      </c>
      <c r="Q28" s="88">
        <v>10.154</v>
      </c>
      <c r="R28" s="88">
        <v>12.105</v>
      </c>
      <c r="S28" s="88">
        <v>10.384</v>
      </c>
      <c r="T28" s="88">
        <v>10.384</v>
      </c>
      <c r="U28" s="88" t="s">
        <v>22</v>
      </c>
    </row>
    <row r="29" spans="1:21" x14ac:dyDescent="0.2">
      <c r="A29" s="26" t="s">
        <v>304</v>
      </c>
      <c r="B29" s="88">
        <v>1.56</v>
      </c>
      <c r="C29" s="88">
        <v>1.56</v>
      </c>
      <c r="D29" s="88" t="s">
        <v>22</v>
      </c>
      <c r="E29" s="88">
        <v>1.78</v>
      </c>
      <c r="F29" s="88">
        <v>1.968</v>
      </c>
      <c r="G29" s="88">
        <v>1.728</v>
      </c>
      <c r="H29" s="88">
        <v>1.94</v>
      </c>
      <c r="I29" s="88" t="s">
        <v>22</v>
      </c>
      <c r="J29" s="88" t="s">
        <v>22</v>
      </c>
      <c r="K29" s="88" t="s">
        <v>22</v>
      </c>
      <c r="L29" s="88" t="s">
        <v>22</v>
      </c>
      <c r="M29" s="88">
        <v>2.2000000000000002</v>
      </c>
      <c r="N29" s="88">
        <v>2.2200000000000002</v>
      </c>
      <c r="O29" s="88" t="s">
        <v>22</v>
      </c>
      <c r="P29" s="88" t="s">
        <v>22</v>
      </c>
      <c r="Q29" s="88" t="s">
        <v>22</v>
      </c>
      <c r="R29" s="88">
        <v>2.5379999999999998</v>
      </c>
      <c r="S29" s="88" t="s">
        <v>22</v>
      </c>
      <c r="T29" s="88" t="s">
        <v>22</v>
      </c>
      <c r="U29" s="88" t="s">
        <v>22</v>
      </c>
    </row>
    <row r="30" spans="1:21" x14ac:dyDescent="0.2">
      <c r="A30" s="26" t="s">
        <v>306</v>
      </c>
      <c r="B30" s="88">
        <v>2.0579999999999998</v>
      </c>
      <c r="C30" s="88">
        <v>2.0579999999999998</v>
      </c>
      <c r="D30" s="88" t="s">
        <v>22</v>
      </c>
      <c r="E30" s="88">
        <v>2.3879999999999999</v>
      </c>
      <c r="F30" s="88">
        <v>2.758</v>
      </c>
      <c r="G30" s="88">
        <v>2.2480000000000002</v>
      </c>
      <c r="H30" s="88">
        <v>2.4580000000000002</v>
      </c>
      <c r="I30" s="88" t="s">
        <v>22</v>
      </c>
      <c r="J30" s="88" t="s">
        <v>22</v>
      </c>
      <c r="K30" s="88" t="s">
        <v>22</v>
      </c>
      <c r="L30" s="88" t="s">
        <v>22</v>
      </c>
      <c r="M30" s="88">
        <v>2.8679999999999999</v>
      </c>
      <c r="N30" s="88">
        <v>2.9580000000000002</v>
      </c>
      <c r="O30" s="88" t="s">
        <v>22</v>
      </c>
      <c r="P30" s="88" t="s">
        <v>22</v>
      </c>
      <c r="Q30" s="88" t="s">
        <v>22</v>
      </c>
      <c r="R30" s="88">
        <v>3.548</v>
      </c>
      <c r="S30" s="88" t="s">
        <v>22</v>
      </c>
      <c r="T30" s="88" t="s">
        <v>22</v>
      </c>
      <c r="U30" s="88" t="s">
        <v>22</v>
      </c>
    </row>
    <row r="31" spans="1:21" x14ac:dyDescent="0.2">
      <c r="A31" s="26" t="s">
        <v>308</v>
      </c>
      <c r="B31" s="88">
        <v>2.9449999999999998</v>
      </c>
      <c r="C31" s="88">
        <v>2.9449999999999998</v>
      </c>
      <c r="D31" s="88" t="s">
        <v>22</v>
      </c>
      <c r="E31" s="88">
        <v>4.085</v>
      </c>
      <c r="F31" s="88">
        <v>4.7149999999999999</v>
      </c>
      <c r="G31" s="88">
        <v>3.2480000000000002</v>
      </c>
      <c r="H31" s="88">
        <v>3.4750000000000001</v>
      </c>
      <c r="I31" s="88" t="s">
        <v>22</v>
      </c>
      <c r="J31" s="88" t="s">
        <v>22</v>
      </c>
      <c r="K31" s="88" t="s">
        <v>22</v>
      </c>
      <c r="L31" s="88" t="s">
        <v>22</v>
      </c>
      <c r="M31" s="88">
        <v>4.7779999999999996</v>
      </c>
      <c r="N31" s="88">
        <v>4.9880000000000004</v>
      </c>
      <c r="O31" s="88" t="s">
        <v>22</v>
      </c>
      <c r="P31" s="88" t="s">
        <v>22</v>
      </c>
      <c r="Q31" s="88" t="s">
        <v>22</v>
      </c>
      <c r="R31" s="88">
        <v>5.5049999999999999</v>
      </c>
      <c r="S31" s="88" t="s">
        <v>22</v>
      </c>
      <c r="T31" s="88" t="s">
        <v>22</v>
      </c>
      <c r="U31" s="88" t="s">
        <v>22</v>
      </c>
    </row>
    <row r="32" spans="1:21" x14ac:dyDescent="0.2">
      <c r="A32" s="26" t="s">
        <v>309</v>
      </c>
      <c r="B32" s="88">
        <v>5.4930000000000003</v>
      </c>
      <c r="C32" s="88">
        <v>5.4930000000000003</v>
      </c>
      <c r="D32" s="88" t="s">
        <v>22</v>
      </c>
      <c r="E32" s="88">
        <v>7.2149999999999999</v>
      </c>
      <c r="F32" s="88">
        <v>8.8030000000000008</v>
      </c>
      <c r="G32" s="88">
        <v>6.0350000000000001</v>
      </c>
      <c r="H32" s="88">
        <v>6.2930000000000001</v>
      </c>
      <c r="I32" s="88" t="s">
        <v>22</v>
      </c>
      <c r="J32" s="88" t="s">
        <v>22</v>
      </c>
      <c r="K32" s="88" t="s">
        <v>22</v>
      </c>
      <c r="L32" s="88" t="s">
        <v>22</v>
      </c>
      <c r="M32" s="88">
        <v>7.3630000000000004</v>
      </c>
      <c r="N32" s="88">
        <v>7.8630000000000004</v>
      </c>
      <c r="O32" s="88" t="s">
        <v>22</v>
      </c>
      <c r="P32" s="88" t="s">
        <v>22</v>
      </c>
      <c r="Q32" s="88" t="s">
        <v>22</v>
      </c>
      <c r="R32" s="88">
        <v>9.0229999999999997</v>
      </c>
      <c r="S32" s="88" t="s">
        <v>22</v>
      </c>
      <c r="T32" s="88" t="s">
        <v>22</v>
      </c>
      <c r="U32" s="88" t="s">
        <v>22</v>
      </c>
    </row>
    <row r="33" spans="1:21" x14ac:dyDescent="0.2">
      <c r="A33" s="26" t="s">
        <v>310</v>
      </c>
      <c r="B33" s="88">
        <v>9.6999999999999993</v>
      </c>
      <c r="C33" s="88">
        <v>9.6999999999999993</v>
      </c>
      <c r="D33" s="88" t="s">
        <v>22</v>
      </c>
      <c r="E33" s="88">
        <v>13.85</v>
      </c>
      <c r="F33" s="88">
        <v>14.43</v>
      </c>
      <c r="G33" s="88">
        <v>10.63</v>
      </c>
      <c r="H33" s="88">
        <v>11.86</v>
      </c>
      <c r="I33" s="88" t="s">
        <v>22</v>
      </c>
      <c r="J33" s="88" t="s">
        <v>22</v>
      </c>
      <c r="K33" s="88" t="s">
        <v>22</v>
      </c>
      <c r="L33" s="88" t="s">
        <v>22</v>
      </c>
      <c r="M33" s="88">
        <v>15.51</v>
      </c>
      <c r="N33" s="88">
        <v>13.108000000000001</v>
      </c>
      <c r="O33" s="88" t="s">
        <v>22</v>
      </c>
      <c r="P33" s="88" t="s">
        <v>22</v>
      </c>
      <c r="Q33" s="88" t="s">
        <v>22</v>
      </c>
      <c r="R33" s="88">
        <v>16.158000000000001</v>
      </c>
      <c r="S33" s="88" t="s">
        <v>22</v>
      </c>
      <c r="T33" s="88" t="s">
        <v>22</v>
      </c>
      <c r="U33" s="88" t="s">
        <v>22</v>
      </c>
    </row>
    <row r="34" spans="1:21" x14ac:dyDescent="0.2">
      <c r="A34" s="26" t="s">
        <v>311</v>
      </c>
      <c r="B34" s="88">
        <v>8.4049999999999994</v>
      </c>
      <c r="C34" s="88">
        <v>8.4049999999999994</v>
      </c>
      <c r="D34" s="88" t="s">
        <v>22</v>
      </c>
      <c r="E34" s="88">
        <v>9.9450000000000003</v>
      </c>
      <c r="F34" s="88">
        <v>11.295</v>
      </c>
      <c r="G34" s="88">
        <v>9.2850000000000001</v>
      </c>
      <c r="H34" s="88">
        <v>10.167999999999999</v>
      </c>
      <c r="I34" s="88" t="s">
        <v>22</v>
      </c>
      <c r="J34" s="88" t="s">
        <v>22</v>
      </c>
      <c r="K34" s="88" t="s">
        <v>22</v>
      </c>
      <c r="L34" s="88" t="s">
        <v>22</v>
      </c>
      <c r="M34" s="88">
        <v>11.065</v>
      </c>
      <c r="N34" s="88">
        <v>11.445</v>
      </c>
      <c r="O34" s="88" t="s">
        <v>22</v>
      </c>
      <c r="P34" s="88" t="s">
        <v>22</v>
      </c>
      <c r="Q34" s="88" t="s">
        <v>22</v>
      </c>
      <c r="R34" s="88">
        <v>12.605</v>
      </c>
      <c r="S34" s="88" t="s">
        <v>22</v>
      </c>
      <c r="T34" s="88" t="s">
        <v>22</v>
      </c>
      <c r="U34" s="88" t="s">
        <v>22</v>
      </c>
    </row>
    <row r="35" spans="1:21" x14ac:dyDescent="0.2">
      <c r="A35" s="26" t="s">
        <v>312</v>
      </c>
      <c r="B35" s="88">
        <v>15.398</v>
      </c>
      <c r="C35" s="88">
        <v>15.398</v>
      </c>
      <c r="D35" s="88" t="s">
        <v>22</v>
      </c>
      <c r="E35" s="88">
        <v>16.7</v>
      </c>
      <c r="F35" s="88">
        <v>18.358000000000001</v>
      </c>
      <c r="G35" s="88">
        <v>16.77</v>
      </c>
      <c r="H35" s="88">
        <v>18.577999999999999</v>
      </c>
      <c r="I35" s="88" t="s">
        <v>22</v>
      </c>
      <c r="J35" s="88" t="s">
        <v>22</v>
      </c>
      <c r="K35" s="88" t="s">
        <v>22</v>
      </c>
      <c r="L35" s="88" t="s">
        <v>22</v>
      </c>
      <c r="M35" s="88">
        <v>20.718</v>
      </c>
      <c r="N35" s="88">
        <v>20.718</v>
      </c>
      <c r="O35" s="88" t="s">
        <v>22</v>
      </c>
      <c r="P35" s="88" t="s">
        <v>22</v>
      </c>
      <c r="Q35" s="88" t="s">
        <v>22</v>
      </c>
      <c r="R35" s="88">
        <v>22.808</v>
      </c>
      <c r="S35" s="88" t="s">
        <v>22</v>
      </c>
      <c r="T35" s="88" t="s">
        <v>22</v>
      </c>
      <c r="U35" s="88" t="s">
        <v>22</v>
      </c>
    </row>
    <row r="36" spans="1:21" x14ac:dyDescent="0.2">
      <c r="A36" s="26" t="s">
        <v>290</v>
      </c>
      <c r="B36" s="88">
        <v>1.2756240000000001</v>
      </c>
      <c r="C36" s="88">
        <v>1.2756240000000001</v>
      </c>
      <c r="D36" s="88">
        <v>1.2756240000000001</v>
      </c>
      <c r="E36" s="88">
        <v>1.409268</v>
      </c>
      <c r="F36" s="88">
        <v>1.5790319999999998</v>
      </c>
      <c r="G36" s="88" t="s">
        <v>22</v>
      </c>
      <c r="H36" s="88">
        <v>1.6019080000000001</v>
      </c>
      <c r="I36" s="88" t="s">
        <v>22</v>
      </c>
      <c r="J36" s="88">
        <v>1.6019080000000001</v>
      </c>
      <c r="K36" s="88">
        <v>1.5901689999999999</v>
      </c>
      <c r="L36" s="88">
        <v>1.3406400000000001</v>
      </c>
      <c r="M36" s="88">
        <v>1.8210359999999999</v>
      </c>
      <c r="N36" s="88">
        <v>1.518832</v>
      </c>
      <c r="O36" s="88" t="s">
        <v>22</v>
      </c>
      <c r="P36" s="88">
        <v>1.639232</v>
      </c>
      <c r="Q36" s="88">
        <v>1.5537479999999999</v>
      </c>
      <c r="R36" s="88">
        <v>2.12324</v>
      </c>
      <c r="S36" s="88">
        <v>1.591072</v>
      </c>
      <c r="T36" s="88">
        <v>1.591072</v>
      </c>
      <c r="U36" s="88" t="s">
        <v>22</v>
      </c>
    </row>
    <row r="37" spans="1:21" x14ac:dyDescent="0.2">
      <c r="A37" s="26" t="s">
        <v>293</v>
      </c>
      <c r="B37" s="88">
        <v>1.600088</v>
      </c>
      <c r="C37" s="88">
        <v>1.600088</v>
      </c>
      <c r="D37" s="88">
        <v>1.600088</v>
      </c>
      <c r="E37" s="88">
        <v>1.7624323499999999</v>
      </c>
      <c r="F37" s="88">
        <v>1.9686474500000002</v>
      </c>
      <c r="G37" s="88" t="s">
        <v>22</v>
      </c>
      <c r="H37" s="88">
        <v>1.9964297499999999</v>
      </c>
      <c r="I37" s="88" t="s">
        <v>22</v>
      </c>
      <c r="J37" s="88">
        <v>1.9964297499999999</v>
      </c>
      <c r="K37" s="88">
        <v>1.9821623500000001</v>
      </c>
      <c r="L37" s="88">
        <v>1.6790704000000001</v>
      </c>
      <c r="M37" s="88">
        <v>2.2626040500000002</v>
      </c>
      <c r="N37" s="88">
        <v>1.8955195</v>
      </c>
      <c r="O37" s="88" t="s">
        <v>22</v>
      </c>
      <c r="P37" s="88">
        <v>2.0417603500000001</v>
      </c>
      <c r="Q37" s="88">
        <v>1.9379303999999999</v>
      </c>
      <c r="R37" s="88">
        <v>2.6297036499999997</v>
      </c>
      <c r="S37" s="88">
        <v>1.9832609999999999</v>
      </c>
      <c r="T37" s="88">
        <v>1.9832609999999999</v>
      </c>
      <c r="U37" s="88" t="s">
        <v>22</v>
      </c>
    </row>
    <row r="38" spans="1:21" x14ac:dyDescent="0.2">
      <c r="A38" s="26" t="s">
        <v>296</v>
      </c>
      <c r="B38" s="88">
        <v>2.2490160000000001</v>
      </c>
      <c r="C38" s="88">
        <v>2.2490160000000001</v>
      </c>
      <c r="D38" s="88">
        <v>2.2490160000000001</v>
      </c>
      <c r="E38" s="88">
        <v>2.4687460000000003</v>
      </c>
      <c r="F38" s="88">
        <v>2.7478633000000001</v>
      </c>
      <c r="G38" s="88" t="s">
        <v>22</v>
      </c>
      <c r="H38" s="88">
        <v>2.7854732499999999</v>
      </c>
      <c r="I38" s="88" t="s">
        <v>22</v>
      </c>
      <c r="J38" s="88">
        <v>2.7854732499999999</v>
      </c>
      <c r="K38" s="88">
        <v>2.7661641000000001</v>
      </c>
      <c r="L38" s="88">
        <v>2.3559161500000001</v>
      </c>
      <c r="M38" s="88">
        <v>3.14574015</v>
      </c>
      <c r="N38" s="88">
        <v>2.6488794499999999</v>
      </c>
      <c r="O38" s="88" t="s">
        <v>22</v>
      </c>
      <c r="P38" s="88">
        <v>2.8468321000000003</v>
      </c>
      <c r="Q38" s="88">
        <v>2.7062952</v>
      </c>
      <c r="R38" s="88">
        <v>3.6426159</v>
      </c>
      <c r="S38" s="88">
        <v>2.76765405</v>
      </c>
      <c r="T38" s="88">
        <v>2.76765405</v>
      </c>
      <c r="U38" s="88" t="s">
        <v>22</v>
      </c>
    </row>
    <row r="39" spans="1:21" x14ac:dyDescent="0.2">
      <c r="A39" s="26" t="s">
        <v>298</v>
      </c>
      <c r="B39" s="88">
        <v>3.5468720000000005</v>
      </c>
      <c r="C39" s="88">
        <v>3.5468720000000005</v>
      </c>
      <c r="D39" s="88">
        <v>3.5468720000000005</v>
      </c>
      <c r="E39" s="88">
        <v>3.8813733000000004</v>
      </c>
      <c r="F39" s="88">
        <v>4.3062950000000004</v>
      </c>
      <c r="G39" s="88" t="s">
        <v>22</v>
      </c>
      <c r="H39" s="88">
        <v>4.3635602499999999</v>
      </c>
      <c r="I39" s="88" t="s">
        <v>22</v>
      </c>
      <c r="J39" s="88">
        <v>4.3635602499999999</v>
      </c>
      <c r="K39" s="88">
        <v>4.3341676000000007</v>
      </c>
      <c r="L39" s="88">
        <v>3.7096076499999997</v>
      </c>
      <c r="M39" s="88">
        <v>4.9120273999999995</v>
      </c>
      <c r="N39" s="88">
        <v>4.1556144000000002</v>
      </c>
      <c r="O39" s="88" t="s">
        <v>22</v>
      </c>
      <c r="P39" s="88">
        <v>4.4569755999999998</v>
      </c>
      <c r="Q39" s="88">
        <v>4.2430097500000006</v>
      </c>
      <c r="R39" s="88">
        <v>5.6684404000000006</v>
      </c>
      <c r="S39" s="88">
        <v>4.3364401499999996</v>
      </c>
      <c r="T39" s="88">
        <v>4.3364401499999996</v>
      </c>
      <c r="U39" s="88" t="s">
        <v>22</v>
      </c>
    </row>
    <row r="40" spans="1:21" x14ac:dyDescent="0.2">
      <c r="A40" s="26" t="s">
        <v>300</v>
      </c>
      <c r="B40" s="88">
        <v>7.6982080000000002</v>
      </c>
      <c r="C40" s="88">
        <v>7.6982080000000002</v>
      </c>
      <c r="D40" s="88">
        <v>7.6982080000000002</v>
      </c>
      <c r="E40" s="88">
        <v>8.462341649999999</v>
      </c>
      <c r="F40" s="88">
        <v>9.4330064500000006</v>
      </c>
      <c r="G40" s="88" t="s">
        <v>22</v>
      </c>
      <c r="H40" s="88">
        <v>9.5638059999999996</v>
      </c>
      <c r="I40" s="88" t="s">
        <v>22</v>
      </c>
      <c r="J40" s="88">
        <v>9.5638059999999996</v>
      </c>
      <c r="K40" s="88">
        <v>9.4966830000000009</v>
      </c>
      <c r="L40" s="88">
        <v>8.0699430000000003</v>
      </c>
      <c r="M40" s="88">
        <v>10.816703449999999</v>
      </c>
      <c r="N40" s="88">
        <v>9.0887978999999994</v>
      </c>
      <c r="O40" s="88" t="s">
        <v>22</v>
      </c>
      <c r="P40" s="88">
        <v>9.77719995</v>
      </c>
      <c r="Q40" s="88">
        <v>9.288436149999999</v>
      </c>
      <c r="R40" s="88">
        <v>12.544624049999999</v>
      </c>
      <c r="S40" s="88">
        <v>9.5018451499999994</v>
      </c>
      <c r="T40" s="88">
        <v>9.5018451499999994</v>
      </c>
      <c r="U40" s="88" t="s">
        <v>22</v>
      </c>
    </row>
    <row r="41" spans="1:21" x14ac:dyDescent="0.2">
      <c r="A41" s="26" t="s">
        <v>302</v>
      </c>
      <c r="B41" s="88">
        <v>6.1425840000000003</v>
      </c>
      <c r="C41" s="88">
        <v>6.1425840000000003</v>
      </c>
      <c r="D41" s="88">
        <v>6.1425840000000003</v>
      </c>
      <c r="E41" s="88">
        <v>6.706658</v>
      </c>
      <c r="F41" s="88">
        <v>7.4231734500000002</v>
      </c>
      <c r="G41" s="88" t="s">
        <v>22</v>
      </c>
      <c r="H41" s="88">
        <v>7.5197191999999999</v>
      </c>
      <c r="I41" s="88" t="s">
        <v>22</v>
      </c>
      <c r="J41" s="88">
        <v>7.5197191999999999</v>
      </c>
      <c r="K41" s="88">
        <v>7.4701746</v>
      </c>
      <c r="L41" s="88">
        <v>6.4169906499999998</v>
      </c>
      <c r="M41" s="88">
        <v>8.4445868500000003</v>
      </c>
      <c r="N41" s="88">
        <v>7.1690842999999997</v>
      </c>
      <c r="O41" s="88" t="s">
        <v>22</v>
      </c>
      <c r="P41" s="88">
        <v>7.6772626000000006</v>
      </c>
      <c r="Q41" s="88">
        <v>7.3164539</v>
      </c>
      <c r="R41" s="88">
        <v>9.7200893999999991</v>
      </c>
      <c r="S41" s="88">
        <v>7.4739822500000006</v>
      </c>
      <c r="T41" s="88">
        <v>7.4739822500000006</v>
      </c>
      <c r="U41" s="88" t="s">
        <v>22</v>
      </c>
    </row>
    <row r="42" spans="1:21" x14ac:dyDescent="0.2">
      <c r="A42" s="26" t="s">
        <v>303</v>
      </c>
      <c r="B42" s="88">
        <v>11.591776000000001</v>
      </c>
      <c r="C42" s="88">
        <v>11.591776000000001</v>
      </c>
      <c r="D42" s="88">
        <v>11.591776000000001</v>
      </c>
      <c r="E42" s="88">
        <v>12.700253650000001</v>
      </c>
      <c r="F42" s="88">
        <v>14.1083166</v>
      </c>
      <c r="G42" s="88" t="s">
        <v>22</v>
      </c>
      <c r="H42" s="88">
        <v>14.29805195</v>
      </c>
      <c r="I42" s="88" t="s">
        <v>22</v>
      </c>
      <c r="J42" s="88">
        <v>14.29805195</v>
      </c>
      <c r="K42" s="88">
        <v>14.2006935</v>
      </c>
      <c r="L42" s="88">
        <v>12.131032549999999</v>
      </c>
      <c r="M42" s="88">
        <v>16.115550150000001</v>
      </c>
      <c r="N42" s="88">
        <v>13.609002749999998</v>
      </c>
      <c r="O42" s="88" t="s">
        <v>22</v>
      </c>
      <c r="P42" s="88">
        <v>14.607630450000002</v>
      </c>
      <c r="Q42" s="88">
        <v>13.898594849999999</v>
      </c>
      <c r="R42" s="88">
        <v>18.622097549999999</v>
      </c>
      <c r="S42" s="88">
        <v>14.208173349999999</v>
      </c>
      <c r="T42" s="88">
        <v>14.208173349999999</v>
      </c>
      <c r="U42" s="88" t="s">
        <v>22</v>
      </c>
    </row>
    <row r="43" spans="1:21" x14ac:dyDescent="0.2">
      <c r="A43" s="26" t="s">
        <v>305</v>
      </c>
      <c r="B43" s="88">
        <v>2.5740959999999999</v>
      </c>
      <c r="C43" s="88">
        <v>2.5740959999999999</v>
      </c>
      <c r="D43" s="88">
        <v>2.5740959999999999</v>
      </c>
      <c r="E43" s="88">
        <v>2.8296450000000002</v>
      </c>
      <c r="F43" s="88">
        <v>3.1544240000000001</v>
      </c>
      <c r="G43" s="88" t="s">
        <v>22</v>
      </c>
      <c r="H43" s="88">
        <v>3.1982195</v>
      </c>
      <c r="I43" s="88" t="s">
        <v>22</v>
      </c>
      <c r="J43" s="88">
        <v>3.1982195</v>
      </c>
      <c r="K43" s="88">
        <v>3.175494</v>
      </c>
      <c r="L43" s="88">
        <v>2.6984089999999998</v>
      </c>
      <c r="M43" s="88">
        <v>3.6172114999999998</v>
      </c>
      <c r="N43" s="88">
        <v>3.0392915</v>
      </c>
      <c r="O43" s="88" t="s">
        <v>22</v>
      </c>
      <c r="P43" s="88">
        <v>3.269406</v>
      </c>
      <c r="Q43" s="88">
        <v>3.1061030000000001</v>
      </c>
      <c r="R43" s="88">
        <v>4.1952819999999997</v>
      </c>
      <c r="S43" s="88">
        <v>3.1774505</v>
      </c>
      <c r="T43" s="88">
        <v>3.1774505</v>
      </c>
      <c r="U43" s="88" t="s">
        <v>22</v>
      </c>
    </row>
    <row r="44" spans="1:21" x14ac:dyDescent="0.2">
      <c r="A44" s="26" t="s">
        <v>307</v>
      </c>
      <c r="B44" s="88">
        <v>4.1970320000000001</v>
      </c>
      <c r="C44" s="88">
        <v>4.1970320000000001</v>
      </c>
      <c r="D44" s="88">
        <v>4.1970320000000001</v>
      </c>
      <c r="E44" s="88">
        <v>4.6032013999999997</v>
      </c>
      <c r="F44" s="88">
        <v>5.1194013500000004</v>
      </c>
      <c r="G44" s="88" t="s">
        <v>22</v>
      </c>
      <c r="H44" s="88">
        <v>5.1890076000000001</v>
      </c>
      <c r="I44" s="88" t="s">
        <v>22</v>
      </c>
      <c r="J44" s="88">
        <v>5.1890076000000001</v>
      </c>
      <c r="K44" s="88">
        <v>5.1528875999999997</v>
      </c>
      <c r="L44" s="88">
        <v>4.3946084000000001</v>
      </c>
      <c r="M44" s="88">
        <v>5.85495505</v>
      </c>
      <c r="N44" s="88">
        <v>4.9364083999999995</v>
      </c>
      <c r="O44" s="88" t="s">
        <v>22</v>
      </c>
      <c r="P44" s="88">
        <v>5.3021534999999993</v>
      </c>
      <c r="Q44" s="88">
        <v>5.0423439500000002</v>
      </c>
      <c r="R44" s="88">
        <v>6.7737425</v>
      </c>
      <c r="S44" s="88">
        <v>5.1560029500000004</v>
      </c>
      <c r="T44" s="88">
        <v>5.1560029500000004</v>
      </c>
      <c r="U44" s="88" t="s">
        <v>22</v>
      </c>
    </row>
    <row r="45" spans="1:21" ht="17" x14ac:dyDescent="0.2">
      <c r="A45" s="97" t="s">
        <v>313</v>
      </c>
      <c r="B45" s="88">
        <v>0.33621000000000001</v>
      </c>
      <c r="C45" s="88">
        <v>0.33621000000000001</v>
      </c>
      <c r="D45" s="88">
        <v>0.33621000000000001</v>
      </c>
      <c r="E45" s="88">
        <v>0.36975645000000001</v>
      </c>
      <c r="F45" s="88">
        <v>0.41237805</v>
      </c>
      <c r="G45" s="88" t="s">
        <v>22</v>
      </c>
      <c r="H45" s="88">
        <v>0.41811209999999999</v>
      </c>
      <c r="I45" s="88" t="s">
        <v>22</v>
      </c>
      <c r="J45" s="88" t="s">
        <v>22</v>
      </c>
      <c r="K45" s="88" t="s">
        <v>22</v>
      </c>
      <c r="L45" s="88" t="s">
        <v>22</v>
      </c>
      <c r="M45" s="88">
        <v>0.47310479999999999</v>
      </c>
      <c r="N45" s="88">
        <v>0.39725280000000002</v>
      </c>
      <c r="O45" s="88" t="s">
        <v>22</v>
      </c>
      <c r="P45" s="88">
        <v>0.4274732</v>
      </c>
      <c r="Q45" s="88" t="s">
        <v>22</v>
      </c>
      <c r="R45" s="88">
        <v>0.54895680000000002</v>
      </c>
      <c r="S45" s="88" t="s">
        <v>22</v>
      </c>
      <c r="T45" s="88" t="s">
        <v>22</v>
      </c>
      <c r="U45" s="88" t="s">
        <v>22</v>
      </c>
    </row>
    <row r="46" spans="1:21" ht="17" x14ac:dyDescent="0.2">
      <c r="A46" s="97" t="s">
        <v>314</v>
      </c>
      <c r="B46" s="88">
        <v>0.42259000000000002</v>
      </c>
      <c r="C46" s="88">
        <v>0.42259000000000002</v>
      </c>
      <c r="D46" s="88">
        <v>0.42259000000000002</v>
      </c>
      <c r="E46" s="88">
        <v>0.46128354999999999</v>
      </c>
      <c r="F46" s="88">
        <v>0.51138499999999998</v>
      </c>
      <c r="G46" s="88" t="s">
        <v>22</v>
      </c>
      <c r="H46" s="88">
        <v>0.51814245000000003</v>
      </c>
      <c r="I46" s="88" t="s">
        <v>22</v>
      </c>
      <c r="J46" s="88" t="s">
        <v>22</v>
      </c>
      <c r="K46" s="88" t="s">
        <v>22</v>
      </c>
      <c r="L46" s="88" t="s">
        <v>22</v>
      </c>
      <c r="M46" s="88">
        <v>0.58278220000000003</v>
      </c>
      <c r="N46" s="88">
        <v>0.49361094999999999</v>
      </c>
      <c r="O46" s="88" t="s">
        <v>22</v>
      </c>
      <c r="P46" s="88">
        <v>0.52912895000000004</v>
      </c>
      <c r="Q46" s="88" t="s">
        <v>22</v>
      </c>
      <c r="R46" s="88">
        <v>0.67198354999999999</v>
      </c>
      <c r="S46" s="88" t="s">
        <v>22</v>
      </c>
      <c r="T46" s="88" t="s">
        <v>22</v>
      </c>
      <c r="U46" s="88" t="s">
        <v>22</v>
      </c>
    </row>
    <row r="47" spans="1:21" ht="17" x14ac:dyDescent="0.2">
      <c r="A47" s="97" t="s">
        <v>315</v>
      </c>
      <c r="B47" s="88">
        <v>0.84367499999999995</v>
      </c>
      <c r="C47" s="88">
        <v>0.84367499999999995</v>
      </c>
      <c r="D47" s="88">
        <v>0.84367499999999995</v>
      </c>
      <c r="E47" s="88">
        <v>0.92255205000000007</v>
      </c>
      <c r="F47" s="88">
        <v>1.02277</v>
      </c>
      <c r="G47" s="88" t="s">
        <v>22</v>
      </c>
      <c r="H47" s="88">
        <v>1.0362849000000001</v>
      </c>
      <c r="I47" s="88" t="s">
        <v>22</v>
      </c>
      <c r="J47" s="88" t="s">
        <v>22</v>
      </c>
      <c r="K47" s="88" t="s">
        <v>22</v>
      </c>
      <c r="L47" s="88" t="s">
        <v>22</v>
      </c>
      <c r="M47" s="88">
        <v>1.1655644000000001</v>
      </c>
      <c r="N47" s="88">
        <v>0.98722189999999999</v>
      </c>
      <c r="O47" s="88" t="s">
        <v>22</v>
      </c>
      <c r="P47" s="88">
        <v>1.0582729499999999</v>
      </c>
      <c r="Q47" s="88" t="s">
        <v>22</v>
      </c>
      <c r="R47" s="88">
        <v>1.3439671</v>
      </c>
      <c r="S47" s="88" t="s">
        <v>22</v>
      </c>
      <c r="T47" s="88" t="s">
        <v>22</v>
      </c>
      <c r="U47" s="88" t="s">
        <v>22</v>
      </c>
    </row>
    <row r="48" spans="1:21" ht="17" x14ac:dyDescent="0.2">
      <c r="A48" s="97" t="s">
        <v>316</v>
      </c>
      <c r="B48" s="88">
        <v>1.6873499999999999</v>
      </c>
      <c r="C48" s="88">
        <v>1.6873499999999999</v>
      </c>
      <c r="D48" s="88">
        <v>1.6873499999999999</v>
      </c>
      <c r="E48" s="88">
        <v>1.8451041000000001</v>
      </c>
      <c r="F48" s="88">
        <v>2.0455399999999999</v>
      </c>
      <c r="G48" s="88" t="s">
        <v>22</v>
      </c>
      <c r="H48" s="88">
        <v>2.0725547500000001</v>
      </c>
      <c r="I48" s="88" t="s">
        <v>22</v>
      </c>
      <c r="J48" s="88" t="s">
        <v>22</v>
      </c>
      <c r="K48" s="88" t="s">
        <v>22</v>
      </c>
      <c r="L48" s="88" t="s">
        <v>22</v>
      </c>
      <c r="M48" s="88">
        <v>2.3311288000000001</v>
      </c>
      <c r="N48" s="88">
        <v>1.9744438</v>
      </c>
      <c r="O48" s="88" t="s">
        <v>22</v>
      </c>
      <c r="P48" s="88">
        <v>2.1165308500000002</v>
      </c>
      <c r="Q48" s="88" t="s">
        <v>22</v>
      </c>
      <c r="R48" s="88">
        <v>2.6879191499999999</v>
      </c>
      <c r="S48" s="88" t="s">
        <v>22</v>
      </c>
      <c r="T48" s="88" t="s">
        <v>22</v>
      </c>
      <c r="U48" s="88" t="s">
        <v>22</v>
      </c>
    </row>
    <row r="49" spans="1:21" ht="17" x14ac:dyDescent="0.2">
      <c r="A49" s="97" t="s">
        <v>317</v>
      </c>
      <c r="B49" s="88">
        <v>1.8619300000000001</v>
      </c>
      <c r="C49" s="88">
        <v>1.8619300000000001</v>
      </c>
      <c r="D49" s="88">
        <v>1.8619300000000001</v>
      </c>
      <c r="E49" s="88">
        <v>2.0389179999999998</v>
      </c>
      <c r="F49" s="88">
        <v>2.2638402499999999</v>
      </c>
      <c r="G49" s="88" t="s">
        <v>22</v>
      </c>
      <c r="H49" s="88">
        <v>2.2941810499999997</v>
      </c>
      <c r="I49" s="88" t="s">
        <v>22</v>
      </c>
      <c r="J49" s="88" t="s">
        <v>22</v>
      </c>
      <c r="K49" s="88" t="s">
        <v>22</v>
      </c>
      <c r="L49" s="88" t="s">
        <v>22</v>
      </c>
      <c r="M49" s="88">
        <v>2.5843601</v>
      </c>
      <c r="N49" s="88">
        <v>2.1841053500000003</v>
      </c>
      <c r="O49" s="88" t="s">
        <v>22</v>
      </c>
      <c r="P49" s="88">
        <v>2.3434848499999998</v>
      </c>
      <c r="Q49" s="88" t="s">
        <v>22</v>
      </c>
      <c r="R49" s="88">
        <v>2.9847051499999999</v>
      </c>
      <c r="S49" s="88" t="s">
        <v>22</v>
      </c>
      <c r="T49" s="88" t="s">
        <v>22</v>
      </c>
      <c r="U49" s="88" t="s">
        <v>22</v>
      </c>
    </row>
    <row r="50" spans="1:21" x14ac:dyDescent="0.2">
      <c r="A50" s="26" t="s">
        <v>63</v>
      </c>
      <c r="B50" s="92">
        <v>2.5000000000000001E-2</v>
      </c>
      <c r="C50" s="92">
        <v>2.5000000000000001E-2</v>
      </c>
      <c r="D50" s="92">
        <v>2.5000000000000001E-2</v>
      </c>
      <c r="E50" s="92">
        <v>2.5999999999999999E-2</v>
      </c>
      <c r="F50" s="88">
        <v>3.5000000000000003E-2</v>
      </c>
      <c r="G50" s="92">
        <v>2.5999999999999999E-2</v>
      </c>
      <c r="H50" s="92">
        <v>2.8690975387420242E-2</v>
      </c>
      <c r="I50" s="116">
        <v>2.7E-2</v>
      </c>
      <c r="J50" s="92">
        <v>3.1E-2</v>
      </c>
      <c r="K50" s="117">
        <v>2.5999999999999999E-2</v>
      </c>
      <c r="L50" s="116">
        <v>2.5000000000000001E-2</v>
      </c>
      <c r="M50" s="92">
        <v>2.9000000000000001E-2</v>
      </c>
      <c r="N50" s="88">
        <v>2.5000000000000001E-2</v>
      </c>
      <c r="O50" s="88">
        <v>2.5000000000000001E-2</v>
      </c>
      <c r="P50" s="88">
        <v>2.5000000000000001E-2</v>
      </c>
      <c r="Q50" s="88">
        <v>2.9000000000000001E-2</v>
      </c>
      <c r="R50" s="88">
        <v>3.4500000000000003E-2</v>
      </c>
      <c r="S50" s="88">
        <v>2.5000000000000001E-2</v>
      </c>
      <c r="T50" s="88">
        <v>2.5000000000000001E-2</v>
      </c>
      <c r="U50" s="88">
        <v>2.7E-2</v>
      </c>
    </row>
    <row r="51" spans="1:21" x14ac:dyDescent="0.2">
      <c r="A51" s="26" t="s">
        <v>60</v>
      </c>
      <c r="B51" s="88" t="s">
        <v>80</v>
      </c>
      <c r="C51" s="88" t="s">
        <v>81</v>
      </c>
      <c r="D51" s="88" t="s">
        <v>80</v>
      </c>
      <c r="E51" s="88" t="s">
        <v>80</v>
      </c>
      <c r="F51" s="88" t="s">
        <v>80</v>
      </c>
      <c r="G51" s="88" t="s">
        <v>82</v>
      </c>
      <c r="H51" s="88" t="s">
        <v>81</v>
      </c>
      <c r="I51" s="88"/>
      <c r="J51" s="88" t="s">
        <v>81</v>
      </c>
      <c r="K51" s="88"/>
      <c r="L51" s="88"/>
      <c r="M51" s="88" t="s">
        <v>80</v>
      </c>
      <c r="N51" s="88" t="s">
        <v>80</v>
      </c>
      <c r="O51" s="88" t="s">
        <v>80</v>
      </c>
      <c r="P51" s="88" t="s">
        <v>80</v>
      </c>
      <c r="Q51" s="88" t="s">
        <v>80</v>
      </c>
      <c r="R51" s="88" t="s">
        <v>80</v>
      </c>
      <c r="S51" s="88" t="s">
        <v>81</v>
      </c>
      <c r="T51" s="88" t="s">
        <v>83</v>
      </c>
      <c r="U51" s="88"/>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02595-1054-1342-8280-A994D8370B53}">
  <dimension ref="A1:P43"/>
  <sheetViews>
    <sheetView workbookViewId="0">
      <selection activeCell="M57" sqref="M57:M231"/>
    </sheetView>
  </sheetViews>
  <sheetFormatPr baseColWidth="10" defaultColWidth="10.6640625" defaultRowHeight="16" x14ac:dyDescent="0.2"/>
  <cols>
    <col min="1" max="1" width="26.83203125" bestFit="1" customWidth="1"/>
    <col min="2" max="2" width="18.1640625" bestFit="1" customWidth="1"/>
    <col min="3" max="3" width="16.33203125" bestFit="1" customWidth="1"/>
    <col min="4" max="4" width="13.1640625" bestFit="1" customWidth="1"/>
    <col min="5" max="5" width="14.83203125" bestFit="1" customWidth="1"/>
    <col min="6" max="6" width="13" bestFit="1" customWidth="1"/>
    <col min="7" max="7" width="11" bestFit="1" customWidth="1"/>
    <col min="8" max="8" width="11.1640625" bestFit="1" customWidth="1"/>
    <col min="9" max="9" width="17.5" bestFit="1" customWidth="1"/>
    <col min="10" max="10" width="19.33203125" bestFit="1" customWidth="1"/>
    <col min="11" max="11" width="20.6640625" bestFit="1" customWidth="1"/>
    <col min="12" max="12" width="18.5" bestFit="1" customWidth="1"/>
    <col min="13" max="13" width="17" bestFit="1" customWidth="1"/>
    <col min="14" max="14" width="23.33203125" bestFit="1" customWidth="1"/>
    <col min="15" max="15" width="23" bestFit="1" customWidth="1"/>
    <col min="16" max="16" width="22.1640625" bestFit="1" customWidth="1"/>
    <col min="18" max="18" width="33.33203125" bestFit="1" customWidth="1"/>
  </cols>
  <sheetData>
    <row r="1" spans="1:16" x14ac:dyDescent="0.2">
      <c r="A1" s="82"/>
      <c r="B1" s="27" t="s">
        <v>25</v>
      </c>
      <c r="C1" s="83" t="s">
        <v>26</v>
      </c>
      <c r="D1" s="83" t="s">
        <v>67</v>
      </c>
      <c r="E1" s="83" t="s">
        <v>66</v>
      </c>
      <c r="F1" s="84" t="s">
        <v>27</v>
      </c>
      <c r="G1" s="84" t="s">
        <v>28</v>
      </c>
      <c r="H1" s="84" t="s">
        <v>58</v>
      </c>
      <c r="I1" s="84" t="s">
        <v>29</v>
      </c>
      <c r="J1" s="84" t="s">
        <v>56</v>
      </c>
      <c r="K1" s="84" t="s">
        <v>30</v>
      </c>
      <c r="L1" s="84" t="s">
        <v>31</v>
      </c>
      <c r="M1" s="84" t="s">
        <v>32</v>
      </c>
      <c r="N1" s="84" t="s">
        <v>68</v>
      </c>
      <c r="O1" s="84" t="s">
        <v>35</v>
      </c>
      <c r="P1" s="84" t="s">
        <v>70</v>
      </c>
    </row>
    <row r="2" spans="1:16" x14ac:dyDescent="0.2">
      <c r="A2" s="26" t="s">
        <v>270</v>
      </c>
      <c r="B2" s="7">
        <v>5.8999999999999997E-2</v>
      </c>
      <c r="C2" s="7">
        <v>5.8999999999999997E-2</v>
      </c>
      <c r="D2" s="7">
        <v>5.8999999999999997E-2</v>
      </c>
      <c r="E2" s="7">
        <v>7.0000000000000007E-2</v>
      </c>
      <c r="F2" s="7">
        <v>7.3999999999999996E-2</v>
      </c>
      <c r="G2" s="7">
        <v>6.7000000000000004E-2</v>
      </c>
      <c r="H2" s="7">
        <v>7.1999999999999995E-2</v>
      </c>
      <c r="I2" s="7">
        <v>7.3999999999999996E-2</v>
      </c>
      <c r="J2" s="7">
        <v>7.3999999999999996E-2</v>
      </c>
      <c r="K2" s="7">
        <v>7.3999999999999996E-2</v>
      </c>
      <c r="L2" s="7">
        <v>8.5999999999999993E-2</v>
      </c>
      <c r="M2" s="7">
        <v>7.3999999999999996E-2</v>
      </c>
      <c r="N2" s="7">
        <v>8.2000000000000003E-2</v>
      </c>
      <c r="O2" s="7">
        <v>7.3999999999999996E-2</v>
      </c>
      <c r="P2" s="7">
        <v>7.3999999999999996E-2</v>
      </c>
    </row>
    <row r="3" spans="1:16" x14ac:dyDescent="0.2">
      <c r="A3" s="1" t="s">
        <v>271</v>
      </c>
      <c r="B3" s="7">
        <v>8.4000000000000005E-2</v>
      </c>
      <c r="C3" s="7">
        <v>8.4000000000000005E-2</v>
      </c>
      <c r="D3" s="7">
        <v>8.4000000000000005E-2</v>
      </c>
      <c r="E3" s="7">
        <v>0.104</v>
      </c>
      <c r="F3" s="7">
        <v>0.104</v>
      </c>
      <c r="G3" s="7">
        <v>9.4E-2</v>
      </c>
      <c r="H3" s="7">
        <v>0.104</v>
      </c>
      <c r="I3" s="7">
        <v>0.104</v>
      </c>
      <c r="J3" s="7">
        <v>0.104</v>
      </c>
      <c r="K3" s="7">
        <v>0.104</v>
      </c>
      <c r="L3" s="7">
        <v>0.12</v>
      </c>
      <c r="M3" s="7">
        <v>0.104</v>
      </c>
      <c r="N3" s="7">
        <v>0.114</v>
      </c>
      <c r="O3" s="7">
        <v>0.104</v>
      </c>
      <c r="P3" s="7">
        <v>0.104</v>
      </c>
    </row>
    <row r="4" spans="1:16" x14ac:dyDescent="0.2">
      <c r="A4" s="1" t="s">
        <v>272</v>
      </c>
      <c r="B4" s="7">
        <v>0.17699999999999999</v>
      </c>
      <c r="C4" s="7">
        <v>0.17699999999999999</v>
      </c>
      <c r="D4" s="7">
        <v>0.17699999999999999</v>
      </c>
      <c r="E4" s="7">
        <v>0.20699999999999999</v>
      </c>
      <c r="F4" s="7">
        <v>0.217</v>
      </c>
      <c r="G4" s="7">
        <v>0.19700000000000001</v>
      </c>
      <c r="H4" s="7">
        <v>0.214</v>
      </c>
      <c r="I4" s="7">
        <v>0.217</v>
      </c>
      <c r="J4" s="7">
        <v>0.217</v>
      </c>
      <c r="K4" s="7">
        <v>0.217</v>
      </c>
      <c r="L4" s="7">
        <v>0.249</v>
      </c>
      <c r="M4" s="7">
        <v>0.217</v>
      </c>
      <c r="N4" s="7">
        <v>0.23699999999999999</v>
      </c>
      <c r="O4" s="7">
        <v>0.217</v>
      </c>
      <c r="P4" s="7">
        <v>0.217</v>
      </c>
    </row>
    <row r="5" spans="1:16" x14ac:dyDescent="0.2">
      <c r="A5" s="1" t="s">
        <v>273</v>
      </c>
      <c r="B5" s="7">
        <v>0.33700000000000002</v>
      </c>
      <c r="C5" s="7">
        <v>0.33700000000000002</v>
      </c>
      <c r="D5" s="7">
        <v>0.33700000000000002</v>
      </c>
      <c r="E5" s="7">
        <v>0.39700000000000002</v>
      </c>
      <c r="F5" s="7">
        <v>0.41699999999999998</v>
      </c>
      <c r="G5" s="7">
        <v>0.377</v>
      </c>
      <c r="H5" s="7">
        <v>0.41699999999999998</v>
      </c>
      <c r="I5" s="7">
        <v>0.41699999999999998</v>
      </c>
      <c r="J5" s="7">
        <v>0.41699999999999998</v>
      </c>
      <c r="K5" s="7">
        <v>0.41699999999999998</v>
      </c>
      <c r="L5" s="7">
        <v>0.48099999999999998</v>
      </c>
      <c r="M5" s="7">
        <v>0.41699999999999998</v>
      </c>
      <c r="N5" s="7">
        <v>0.45700000000000002</v>
      </c>
      <c r="O5" s="7">
        <v>0.41699999999999998</v>
      </c>
      <c r="P5" s="7">
        <v>0.41699999999999998</v>
      </c>
    </row>
    <row r="6" spans="1:16" x14ac:dyDescent="0.2">
      <c r="A6" s="1" t="s">
        <v>274</v>
      </c>
      <c r="B6" s="7">
        <v>0.67500000000000004</v>
      </c>
      <c r="C6" s="7">
        <v>0.67500000000000004</v>
      </c>
      <c r="D6" s="7">
        <v>0.67500000000000004</v>
      </c>
      <c r="E6" s="7">
        <v>0.79500000000000004</v>
      </c>
      <c r="F6" s="7">
        <v>0.83499999999999996</v>
      </c>
      <c r="G6" s="7">
        <v>0.755</v>
      </c>
      <c r="H6" s="7">
        <v>0.83499999999999996</v>
      </c>
      <c r="I6" s="7">
        <v>0.83499999999999996</v>
      </c>
      <c r="J6" s="7">
        <v>0.83499999999999996</v>
      </c>
      <c r="K6" s="7">
        <v>0.83499999999999996</v>
      </c>
      <c r="L6" s="7">
        <v>0.96299999999999997</v>
      </c>
      <c r="M6" s="7">
        <v>0.83499999999999996</v>
      </c>
      <c r="N6" s="7">
        <v>0.91500000000000004</v>
      </c>
      <c r="O6" s="7">
        <v>0.83499999999999996</v>
      </c>
      <c r="P6" s="7">
        <v>0.83499999999999996</v>
      </c>
    </row>
    <row r="7" spans="1:16" x14ac:dyDescent="0.2">
      <c r="A7" s="1" t="s">
        <v>275</v>
      </c>
      <c r="B7" s="7">
        <v>0.17199999999999999</v>
      </c>
      <c r="C7" s="7">
        <v>0.17199999999999999</v>
      </c>
      <c r="D7" s="7">
        <v>0.17199999999999999</v>
      </c>
      <c r="E7" s="7">
        <v>0.21199999999999999</v>
      </c>
      <c r="F7" s="7">
        <v>0.222</v>
      </c>
      <c r="G7" s="7">
        <v>0.20200000000000001</v>
      </c>
      <c r="H7" s="7">
        <v>0.224</v>
      </c>
      <c r="I7" s="7">
        <v>0.222</v>
      </c>
      <c r="J7" s="7">
        <v>0.252</v>
      </c>
      <c r="K7" s="7">
        <v>0.252</v>
      </c>
      <c r="L7" s="7">
        <v>0.27200000000000002</v>
      </c>
      <c r="M7" s="7">
        <v>0.222</v>
      </c>
      <c r="N7" s="7">
        <v>0.25900000000000001</v>
      </c>
      <c r="O7" s="7">
        <v>0.222</v>
      </c>
      <c r="P7" s="7">
        <v>0.222</v>
      </c>
    </row>
    <row r="8" spans="1:16" x14ac:dyDescent="0.2">
      <c r="A8" s="1" t="s">
        <v>276</v>
      </c>
      <c r="B8" s="7">
        <v>0.34399999999999997</v>
      </c>
      <c r="C8" s="7">
        <v>0.34399999999999997</v>
      </c>
      <c r="D8" s="7">
        <v>0.34399999999999997</v>
      </c>
      <c r="E8" s="7">
        <v>0.42399999999999999</v>
      </c>
      <c r="F8" s="7">
        <v>0.44400000000000001</v>
      </c>
      <c r="G8" s="7">
        <v>0.39400000000000002</v>
      </c>
      <c r="H8" s="7">
        <v>0.437</v>
      </c>
      <c r="I8" s="7">
        <v>0.44400000000000001</v>
      </c>
      <c r="J8" s="7">
        <v>0.504</v>
      </c>
      <c r="K8" s="7">
        <v>0.504</v>
      </c>
      <c r="L8" s="7">
        <v>0.54400000000000004</v>
      </c>
      <c r="M8" s="7">
        <v>0.44400000000000001</v>
      </c>
      <c r="N8" s="7">
        <v>0.51900000000000002</v>
      </c>
      <c r="O8" s="7">
        <v>0.44400000000000001</v>
      </c>
      <c r="P8" s="7">
        <v>0.44400000000000001</v>
      </c>
    </row>
    <row r="9" spans="1:16" x14ac:dyDescent="0.2">
      <c r="A9" s="1" t="s">
        <v>277</v>
      </c>
      <c r="B9" s="7">
        <v>0.68700000000000006</v>
      </c>
      <c r="C9" s="7">
        <v>0.68700000000000006</v>
      </c>
      <c r="D9" s="7">
        <v>0.68700000000000006</v>
      </c>
      <c r="E9" s="7">
        <v>0.84699999999999998</v>
      </c>
      <c r="F9" s="7">
        <v>0.88700000000000001</v>
      </c>
      <c r="G9" s="7">
        <v>0.78700000000000003</v>
      </c>
      <c r="H9" s="7">
        <v>0.874</v>
      </c>
      <c r="I9" s="7">
        <v>0.88700000000000001</v>
      </c>
      <c r="J9" s="7">
        <v>1.0069999999999999</v>
      </c>
      <c r="K9" s="7">
        <v>1.0069999999999999</v>
      </c>
      <c r="L9" s="7">
        <v>1.087</v>
      </c>
      <c r="M9" s="7">
        <v>0.88700000000000001</v>
      </c>
      <c r="N9" s="7">
        <v>1.0369999999999999</v>
      </c>
      <c r="O9" s="7">
        <v>0.88700000000000001</v>
      </c>
      <c r="P9" s="7">
        <v>0.88700000000000001</v>
      </c>
    </row>
    <row r="10" spans="1:16" x14ac:dyDescent="0.2">
      <c r="A10" s="1" t="s">
        <v>278</v>
      </c>
      <c r="B10" s="7">
        <v>1.3740000000000001</v>
      </c>
      <c r="C10" s="7">
        <v>1.3740000000000001</v>
      </c>
      <c r="D10" s="7">
        <v>1.3740000000000001</v>
      </c>
      <c r="E10" s="7">
        <v>1.694</v>
      </c>
      <c r="F10" s="7">
        <v>1.774</v>
      </c>
      <c r="G10" s="7">
        <v>1.5740000000000001</v>
      </c>
      <c r="H10" s="7">
        <v>1.7490000000000001</v>
      </c>
      <c r="I10" s="7">
        <v>1.774</v>
      </c>
      <c r="J10" s="7">
        <v>2.0139999999999998</v>
      </c>
      <c r="K10" s="7">
        <v>2.0139999999999998</v>
      </c>
      <c r="L10" s="7">
        <v>2.1739999999999999</v>
      </c>
      <c r="M10" s="7">
        <v>1.774</v>
      </c>
      <c r="N10" s="7">
        <v>2.0739999999999998</v>
      </c>
      <c r="O10" s="7">
        <v>1.774</v>
      </c>
      <c r="P10" s="7">
        <v>1.774</v>
      </c>
    </row>
    <row r="11" spans="1:16" x14ac:dyDescent="0.2">
      <c r="A11" s="1" t="s">
        <v>279</v>
      </c>
      <c r="B11" s="7">
        <v>2.5920000000000001</v>
      </c>
      <c r="C11" s="7">
        <v>2.5920000000000001</v>
      </c>
      <c r="D11" s="7">
        <v>2.5920000000000001</v>
      </c>
      <c r="E11" s="7">
        <v>3.2320000000000002</v>
      </c>
      <c r="F11" s="7">
        <v>3.3919999999999999</v>
      </c>
      <c r="G11" s="7">
        <v>2.992</v>
      </c>
      <c r="H11" s="7">
        <v>3.3090000000000002</v>
      </c>
      <c r="I11" s="7">
        <v>3.3919999999999999</v>
      </c>
      <c r="J11" s="7">
        <v>3.8719999999999999</v>
      </c>
      <c r="K11" s="7">
        <v>3.8719999999999999</v>
      </c>
      <c r="L11" s="7">
        <v>4.1920000000000002</v>
      </c>
      <c r="M11" s="7">
        <v>3.3919999999999999</v>
      </c>
      <c r="N11" s="7">
        <v>3.992</v>
      </c>
      <c r="O11" s="7">
        <v>3.3919999999999999</v>
      </c>
      <c r="P11" s="7">
        <v>3.3919999999999999</v>
      </c>
    </row>
    <row r="12" spans="1:16" x14ac:dyDescent="0.2">
      <c r="A12" s="1" t="s">
        <v>283</v>
      </c>
      <c r="B12" s="7">
        <v>0.372</v>
      </c>
      <c r="C12" s="7">
        <v>0.372</v>
      </c>
      <c r="D12" s="7">
        <v>0.372</v>
      </c>
      <c r="E12" s="7">
        <v>0.442</v>
      </c>
      <c r="F12" s="7">
        <v>0.53400000000000003</v>
      </c>
      <c r="G12" s="7">
        <v>0.42599999999999999</v>
      </c>
      <c r="H12" s="7">
        <v>0.45800000000000002</v>
      </c>
      <c r="I12" s="7">
        <v>0.46200000000000002</v>
      </c>
      <c r="J12" s="7">
        <v>0.53400000000000003</v>
      </c>
      <c r="K12" s="7">
        <v>0.53400000000000003</v>
      </c>
      <c r="L12" s="7">
        <v>0.55200000000000005</v>
      </c>
      <c r="M12" s="7">
        <v>0.46200000000000002</v>
      </c>
      <c r="N12" s="7" t="s">
        <v>77</v>
      </c>
      <c r="O12" s="7">
        <v>0.46200000000000002</v>
      </c>
      <c r="P12" s="7" t="s">
        <v>77</v>
      </c>
    </row>
    <row r="13" spans="1:16" x14ac:dyDescent="0.2">
      <c r="A13" s="1" t="s">
        <v>285</v>
      </c>
      <c r="B13" s="7">
        <v>0.74399999999999999</v>
      </c>
      <c r="C13" s="7">
        <v>0.74399999999999999</v>
      </c>
      <c r="D13" s="7">
        <v>0.74399999999999999</v>
      </c>
      <c r="E13" s="7">
        <v>0.88400000000000001</v>
      </c>
      <c r="F13" s="7">
        <v>1.0680000000000001</v>
      </c>
      <c r="G13" s="7">
        <v>0.85199999999999998</v>
      </c>
      <c r="H13" s="7">
        <v>0.91500000000000004</v>
      </c>
      <c r="I13" s="7">
        <v>0.92400000000000004</v>
      </c>
      <c r="J13" s="7">
        <v>1.0680000000000001</v>
      </c>
      <c r="K13" s="7">
        <v>1.0680000000000001</v>
      </c>
      <c r="L13" s="7">
        <v>1.1040000000000001</v>
      </c>
      <c r="M13" s="7">
        <v>0.92400000000000004</v>
      </c>
      <c r="N13" s="7" t="s">
        <v>77</v>
      </c>
      <c r="O13" s="7">
        <v>0.92400000000000004</v>
      </c>
      <c r="P13" s="7" t="s">
        <v>77</v>
      </c>
    </row>
    <row r="14" spans="1:16" x14ac:dyDescent="0.2">
      <c r="A14" s="1" t="s">
        <v>287</v>
      </c>
      <c r="B14" s="7">
        <v>1.4870000000000001</v>
      </c>
      <c r="C14" s="7">
        <v>1.4870000000000001</v>
      </c>
      <c r="D14" s="7">
        <v>1.4870000000000001</v>
      </c>
      <c r="E14" s="7">
        <v>1.7669999999999999</v>
      </c>
      <c r="F14" s="7">
        <v>2.1349999999999998</v>
      </c>
      <c r="G14" s="7">
        <v>1.7030000000000001</v>
      </c>
      <c r="H14" s="7">
        <v>1.83</v>
      </c>
      <c r="I14" s="7">
        <v>1.847</v>
      </c>
      <c r="J14" s="7">
        <v>2.1349999999999998</v>
      </c>
      <c r="K14" s="7">
        <v>2.1349999999999998</v>
      </c>
      <c r="L14" s="7">
        <v>2.2069999999999999</v>
      </c>
      <c r="M14" s="7">
        <v>1.847</v>
      </c>
      <c r="N14" s="7" t="s">
        <v>77</v>
      </c>
      <c r="O14" s="7">
        <v>1.847</v>
      </c>
      <c r="P14" s="7" t="s">
        <v>77</v>
      </c>
    </row>
    <row r="15" spans="1:16" x14ac:dyDescent="0.2">
      <c r="A15" s="1" t="s">
        <v>289</v>
      </c>
      <c r="B15" s="7">
        <v>2.2309999999999999</v>
      </c>
      <c r="C15" s="7">
        <v>2.2309999999999999</v>
      </c>
      <c r="D15" s="7">
        <v>2.2309999999999999</v>
      </c>
      <c r="E15" s="7">
        <v>2.6509999999999998</v>
      </c>
      <c r="F15" s="7">
        <v>3.2029999999999998</v>
      </c>
      <c r="G15" s="7">
        <v>2.5550000000000002</v>
      </c>
      <c r="H15" s="7">
        <v>2.7440000000000002</v>
      </c>
      <c r="I15" s="7">
        <v>2.7709999999999999</v>
      </c>
      <c r="J15" s="7">
        <v>3.2029999999999998</v>
      </c>
      <c r="K15" s="7">
        <v>3.2029999999999998</v>
      </c>
      <c r="L15" s="7">
        <v>3.3109999999999999</v>
      </c>
      <c r="M15" s="7">
        <v>2.7709999999999999</v>
      </c>
      <c r="N15" s="7" t="s">
        <v>77</v>
      </c>
      <c r="O15" s="7">
        <v>2.7709999999999999</v>
      </c>
      <c r="P15" s="7" t="s">
        <v>77</v>
      </c>
    </row>
    <row r="16" spans="1:16" x14ac:dyDescent="0.2">
      <c r="A16" s="1" t="s">
        <v>292</v>
      </c>
      <c r="B16" s="7">
        <v>4.4619999999999997</v>
      </c>
      <c r="C16" s="7">
        <v>4.4619999999999997</v>
      </c>
      <c r="D16" s="7">
        <v>4.4619999999999997</v>
      </c>
      <c r="E16" s="7">
        <v>5.3019999999999996</v>
      </c>
      <c r="F16" s="7">
        <v>6.4059999999999997</v>
      </c>
      <c r="G16" s="7">
        <v>5.1100000000000003</v>
      </c>
      <c r="H16" s="7">
        <v>5.4870000000000001</v>
      </c>
      <c r="I16" s="7">
        <v>5.5419999999999998</v>
      </c>
      <c r="J16" s="7">
        <v>6.4059999999999997</v>
      </c>
      <c r="K16" s="7">
        <v>6.4059999999999997</v>
      </c>
      <c r="L16" s="7">
        <v>6.6219999999999999</v>
      </c>
      <c r="M16" s="7">
        <v>5.5419999999999998</v>
      </c>
      <c r="N16" s="7" t="s">
        <v>77</v>
      </c>
      <c r="O16" s="7">
        <v>5.5419999999999998</v>
      </c>
      <c r="P16" s="7" t="s">
        <v>77</v>
      </c>
    </row>
    <row r="17" spans="1:16" x14ac:dyDescent="0.2">
      <c r="A17" s="1" t="s">
        <v>295</v>
      </c>
      <c r="B17" s="7">
        <v>8.923</v>
      </c>
      <c r="C17" s="7">
        <v>8.923</v>
      </c>
      <c r="D17" s="7">
        <v>8.923</v>
      </c>
      <c r="E17" s="7">
        <v>10.603</v>
      </c>
      <c r="F17" s="7">
        <v>12.811</v>
      </c>
      <c r="G17" s="7">
        <v>10.218999999999999</v>
      </c>
      <c r="H17" s="7">
        <v>10.974</v>
      </c>
      <c r="I17" s="7">
        <v>11.083</v>
      </c>
      <c r="J17" s="7">
        <v>12.811</v>
      </c>
      <c r="K17" s="7">
        <v>12.811</v>
      </c>
      <c r="L17" s="7">
        <v>13.243</v>
      </c>
      <c r="M17" s="7">
        <v>11.083</v>
      </c>
      <c r="N17" s="7" t="s">
        <v>77</v>
      </c>
      <c r="O17" s="7">
        <v>11.083</v>
      </c>
      <c r="P17" s="7" t="s">
        <v>77</v>
      </c>
    </row>
    <row r="18" spans="1:16" x14ac:dyDescent="0.2">
      <c r="A18" s="1" t="s">
        <v>280</v>
      </c>
      <c r="B18" s="7">
        <v>0.17199999999999999</v>
      </c>
      <c r="C18" s="7">
        <v>0.17199999999999999</v>
      </c>
      <c r="D18" s="7">
        <v>0.17199999999999999</v>
      </c>
      <c r="E18" s="7">
        <v>0.21199999999999999</v>
      </c>
      <c r="F18" s="7">
        <v>0.26200000000000001</v>
      </c>
      <c r="G18" s="7">
        <v>0.20200000000000001</v>
      </c>
      <c r="H18" s="7">
        <v>0.221</v>
      </c>
      <c r="I18" s="7">
        <v>0.222</v>
      </c>
      <c r="J18" s="7">
        <v>0.26200000000000001</v>
      </c>
      <c r="K18" s="7">
        <v>0.26200000000000001</v>
      </c>
      <c r="L18" s="7">
        <v>0.27200000000000002</v>
      </c>
      <c r="M18" s="7">
        <v>0.222</v>
      </c>
      <c r="N18" s="7">
        <v>0.25900000000000001</v>
      </c>
      <c r="O18" s="7">
        <v>0.222</v>
      </c>
      <c r="P18" s="7">
        <v>0.222</v>
      </c>
    </row>
    <row r="19" spans="1:16" x14ac:dyDescent="0.2">
      <c r="A19" s="1" t="s">
        <v>281</v>
      </c>
      <c r="B19" s="7">
        <v>0.34399999999999997</v>
      </c>
      <c r="C19" s="7">
        <v>0.34399999999999997</v>
      </c>
      <c r="D19" s="7">
        <v>0.34399999999999997</v>
      </c>
      <c r="E19" s="7">
        <v>0.42399999999999999</v>
      </c>
      <c r="F19" s="7">
        <v>0.52400000000000002</v>
      </c>
      <c r="G19" s="7">
        <v>0.39400000000000002</v>
      </c>
      <c r="H19" s="7">
        <v>0.43099999999999999</v>
      </c>
      <c r="I19" s="7">
        <v>0.44400000000000001</v>
      </c>
      <c r="J19" s="7">
        <v>0.52400000000000002</v>
      </c>
      <c r="K19" s="7">
        <v>0.52400000000000002</v>
      </c>
      <c r="L19" s="7">
        <v>0.54400000000000004</v>
      </c>
      <c r="M19" s="7">
        <v>0.44400000000000001</v>
      </c>
      <c r="N19" s="7">
        <v>0.51900000000000002</v>
      </c>
      <c r="O19" s="7">
        <v>0.44400000000000001</v>
      </c>
      <c r="P19" s="7">
        <v>0.44400000000000001</v>
      </c>
    </row>
    <row r="20" spans="1:16" x14ac:dyDescent="0.2">
      <c r="A20" s="1" t="s">
        <v>282</v>
      </c>
      <c r="B20" s="7">
        <v>0.68700000000000006</v>
      </c>
      <c r="C20" s="7">
        <v>0.68700000000000006</v>
      </c>
      <c r="D20" s="7">
        <v>0.68700000000000006</v>
      </c>
      <c r="E20" s="7">
        <v>0.84699999999999998</v>
      </c>
      <c r="F20" s="7">
        <v>1.0469999999999999</v>
      </c>
      <c r="G20" s="7">
        <v>0.78700000000000003</v>
      </c>
      <c r="H20" s="7">
        <v>0.86199999999999999</v>
      </c>
      <c r="I20" s="7">
        <v>0.88700000000000001</v>
      </c>
      <c r="J20" s="7">
        <v>1.0469999999999999</v>
      </c>
      <c r="K20" s="7">
        <v>1.0469999999999999</v>
      </c>
      <c r="L20" s="7">
        <v>1.087</v>
      </c>
      <c r="M20" s="7">
        <v>0.88700000000000001</v>
      </c>
      <c r="N20" s="7">
        <v>1.0369999999999999</v>
      </c>
      <c r="O20" s="7">
        <v>0.88700000000000001</v>
      </c>
      <c r="P20" s="7">
        <v>0.88700000000000001</v>
      </c>
    </row>
    <row r="21" spans="1:16" x14ac:dyDescent="0.2">
      <c r="A21" s="1" t="s">
        <v>284</v>
      </c>
      <c r="B21" s="7">
        <v>1.3740000000000001</v>
      </c>
      <c r="C21" s="7">
        <v>1.3740000000000001</v>
      </c>
      <c r="D21" s="7">
        <v>1.3740000000000001</v>
      </c>
      <c r="E21" s="7">
        <v>1.694</v>
      </c>
      <c r="F21" s="7">
        <v>2.0939999999999999</v>
      </c>
      <c r="G21" s="7">
        <v>1.5740000000000001</v>
      </c>
      <c r="H21" s="7">
        <v>1.7230000000000001</v>
      </c>
      <c r="I21" s="7">
        <v>1.774</v>
      </c>
      <c r="J21" s="7">
        <v>2.0939999999999999</v>
      </c>
      <c r="K21" s="7">
        <v>2.0939999999999999</v>
      </c>
      <c r="L21" s="7">
        <v>2.1739999999999999</v>
      </c>
      <c r="M21" s="7">
        <v>1.774</v>
      </c>
      <c r="N21" s="7">
        <v>2.0739999999999998</v>
      </c>
      <c r="O21" s="7">
        <v>1.774</v>
      </c>
      <c r="P21" s="7">
        <v>1.774</v>
      </c>
    </row>
    <row r="22" spans="1:16" x14ac:dyDescent="0.2">
      <c r="A22" s="1" t="s">
        <v>286</v>
      </c>
      <c r="B22" s="7">
        <v>2.7490000000000001</v>
      </c>
      <c r="C22" s="7">
        <v>2.7490000000000001</v>
      </c>
      <c r="D22" s="7">
        <v>2.7490000000000001</v>
      </c>
      <c r="E22" s="7">
        <v>3.3889999999999998</v>
      </c>
      <c r="F22" s="7">
        <v>4.1890000000000001</v>
      </c>
      <c r="G22" s="7">
        <v>3.149</v>
      </c>
      <c r="H22" s="7">
        <v>3.4470000000000001</v>
      </c>
      <c r="I22" s="7">
        <v>3.5489999999999999</v>
      </c>
      <c r="J22" s="7">
        <v>4.1890000000000001</v>
      </c>
      <c r="K22" s="7">
        <v>4.1890000000000001</v>
      </c>
      <c r="L22" s="7">
        <v>4.3490000000000002</v>
      </c>
      <c r="M22" s="7">
        <v>3.5489999999999999</v>
      </c>
      <c r="N22" s="7">
        <v>4.149</v>
      </c>
      <c r="O22" s="7">
        <v>3.5489999999999999</v>
      </c>
      <c r="P22" s="7">
        <v>3.5489999999999999</v>
      </c>
    </row>
    <row r="23" spans="1:16" x14ac:dyDescent="0.2">
      <c r="A23" s="1" t="s">
        <v>288</v>
      </c>
      <c r="B23" s="7">
        <v>0.84399999999999997</v>
      </c>
      <c r="C23" s="7">
        <v>0.84399999999999997</v>
      </c>
      <c r="D23" s="7">
        <v>0.84399999999999997</v>
      </c>
      <c r="E23" s="7">
        <v>0.99399999999999999</v>
      </c>
      <c r="F23" s="7">
        <v>1.034</v>
      </c>
      <c r="G23" s="7">
        <v>0.93400000000000005</v>
      </c>
      <c r="H23" s="7">
        <v>1.075</v>
      </c>
      <c r="I23" s="7">
        <v>1.1040000000000001</v>
      </c>
      <c r="J23" s="7">
        <v>1.1439999999999999</v>
      </c>
      <c r="K23" s="7">
        <v>1.1439999999999999</v>
      </c>
      <c r="L23" s="7">
        <v>1.0640000000000001</v>
      </c>
      <c r="M23" s="7">
        <v>1.014</v>
      </c>
      <c r="N23" s="7">
        <v>1.204</v>
      </c>
      <c r="O23" s="7">
        <v>1.0369999999999999</v>
      </c>
      <c r="P23" s="7">
        <v>1.0369999999999999</v>
      </c>
    </row>
    <row r="24" spans="1:16" x14ac:dyDescent="0.2">
      <c r="A24" s="1" t="s">
        <v>291</v>
      </c>
      <c r="B24" s="7">
        <v>1.2649999999999999</v>
      </c>
      <c r="C24" s="7">
        <v>1.2649999999999999</v>
      </c>
      <c r="D24" s="7">
        <v>1.2649999999999999</v>
      </c>
      <c r="E24" s="7">
        <v>1.4970000000000001</v>
      </c>
      <c r="F24" s="7">
        <v>1.5569999999999999</v>
      </c>
      <c r="G24" s="7">
        <v>1.397</v>
      </c>
      <c r="H24" s="7">
        <v>1.569</v>
      </c>
      <c r="I24" s="7">
        <v>1.677</v>
      </c>
      <c r="J24" s="7">
        <v>1.7270000000000001</v>
      </c>
      <c r="K24" s="7">
        <v>1.7270000000000001</v>
      </c>
      <c r="L24" s="7">
        <v>1.617</v>
      </c>
      <c r="M24" s="7">
        <v>1.5369999999999999</v>
      </c>
      <c r="N24" s="7">
        <v>1.8360000000000001</v>
      </c>
      <c r="O24" s="7">
        <v>1.5720000000000001</v>
      </c>
      <c r="P24" s="7">
        <v>1.5720000000000001</v>
      </c>
    </row>
    <row r="25" spans="1:16" x14ac:dyDescent="0.2">
      <c r="A25" s="1" t="s">
        <v>294</v>
      </c>
      <c r="B25" s="7">
        <v>2.1070000000000002</v>
      </c>
      <c r="C25" s="7">
        <v>2.1070000000000002</v>
      </c>
      <c r="D25" s="7">
        <v>2.1070000000000002</v>
      </c>
      <c r="E25" s="7">
        <v>2.5139999999999998</v>
      </c>
      <c r="F25" s="7">
        <v>2.6139999999999999</v>
      </c>
      <c r="G25" s="7">
        <v>2.3439999999999999</v>
      </c>
      <c r="H25" s="7">
        <v>2.5739999999999998</v>
      </c>
      <c r="I25" s="7">
        <v>2.8140000000000001</v>
      </c>
      <c r="J25" s="7">
        <v>2.9140000000000001</v>
      </c>
      <c r="K25" s="7">
        <v>2.9140000000000001</v>
      </c>
      <c r="L25" s="7">
        <v>2.714</v>
      </c>
      <c r="M25" s="7">
        <v>2.5739999999999998</v>
      </c>
      <c r="N25" s="7">
        <v>3.0870000000000002</v>
      </c>
      <c r="O25" s="7">
        <v>2.6339999999999999</v>
      </c>
      <c r="P25" s="7">
        <v>2.6339999999999999</v>
      </c>
    </row>
    <row r="26" spans="1:16" x14ac:dyDescent="0.2">
      <c r="A26" s="1" t="s">
        <v>297</v>
      </c>
      <c r="B26" s="7">
        <v>3.887</v>
      </c>
      <c r="C26" s="7">
        <v>3.887</v>
      </c>
      <c r="D26" s="7">
        <v>3.887</v>
      </c>
      <c r="E26" s="7">
        <v>4.6589999999999998</v>
      </c>
      <c r="F26" s="7">
        <v>4.8390000000000004</v>
      </c>
      <c r="G26" s="7">
        <v>4.3289999999999997</v>
      </c>
      <c r="H26" s="7">
        <v>4.6740000000000004</v>
      </c>
      <c r="I26" s="7">
        <v>5.2190000000000003</v>
      </c>
      <c r="J26" s="7">
        <v>5.4089999999999998</v>
      </c>
      <c r="K26" s="7">
        <v>5.4089999999999998</v>
      </c>
      <c r="L26" s="7">
        <v>5.0289999999999999</v>
      </c>
      <c r="M26" s="7">
        <v>4.7590000000000003</v>
      </c>
      <c r="N26" s="7">
        <v>5.7389999999999999</v>
      </c>
      <c r="O26" s="7">
        <v>4.8789999999999996</v>
      </c>
      <c r="P26" s="7">
        <v>4.8789999999999996</v>
      </c>
    </row>
    <row r="27" spans="1:16" x14ac:dyDescent="0.2">
      <c r="A27" s="1" t="s">
        <v>299</v>
      </c>
      <c r="B27" s="7">
        <v>6.7430000000000003</v>
      </c>
      <c r="C27" s="7">
        <v>6.7430000000000003</v>
      </c>
      <c r="D27" s="7">
        <v>6.7430000000000003</v>
      </c>
      <c r="E27" s="7">
        <v>8.0329999999999995</v>
      </c>
      <c r="F27" s="7">
        <v>8.343</v>
      </c>
      <c r="G27" s="7">
        <v>7.4829999999999997</v>
      </c>
      <c r="H27" s="7">
        <v>8.3010000000000002</v>
      </c>
      <c r="I27" s="7">
        <v>8.9730000000000008</v>
      </c>
      <c r="J27" s="7">
        <v>9.2929999999999993</v>
      </c>
      <c r="K27" s="7">
        <v>9.2929999999999993</v>
      </c>
      <c r="L27" s="7">
        <v>8.6630000000000003</v>
      </c>
      <c r="M27" s="7">
        <v>8.2129999999999992</v>
      </c>
      <c r="N27" s="7">
        <v>9.8460000000000001</v>
      </c>
      <c r="O27" s="7">
        <v>8.4030000000000005</v>
      </c>
      <c r="P27" s="7">
        <v>8.4030000000000005</v>
      </c>
    </row>
    <row r="28" spans="1:16" x14ac:dyDescent="0.2">
      <c r="A28" s="1" t="s">
        <v>301</v>
      </c>
      <c r="B28" s="7">
        <v>7.774</v>
      </c>
      <c r="C28" s="7">
        <v>7.774</v>
      </c>
      <c r="D28" s="7">
        <v>7.774</v>
      </c>
      <c r="E28" s="7">
        <v>9.3179999999999996</v>
      </c>
      <c r="F28" s="7">
        <v>9.6880000000000006</v>
      </c>
      <c r="G28" s="7">
        <v>8.6579999999999995</v>
      </c>
      <c r="H28" s="7">
        <v>9.5440000000000005</v>
      </c>
      <c r="I28" s="7">
        <v>10.438000000000001</v>
      </c>
      <c r="J28" s="7">
        <v>10.818</v>
      </c>
      <c r="K28" s="7">
        <v>10.818</v>
      </c>
      <c r="L28" s="7">
        <v>10.058</v>
      </c>
      <c r="M28" s="7">
        <v>9.5280000000000005</v>
      </c>
      <c r="N28" s="7">
        <v>11.478</v>
      </c>
      <c r="O28" s="7">
        <v>9.7579999999999991</v>
      </c>
      <c r="P28" s="7">
        <v>9.7579999999999991</v>
      </c>
    </row>
    <row r="29" spans="1:16" x14ac:dyDescent="0.2">
      <c r="A29" s="1" t="s">
        <v>304</v>
      </c>
      <c r="B29" s="7">
        <v>1.52</v>
      </c>
      <c r="C29" s="7">
        <v>1.52</v>
      </c>
      <c r="D29" s="7" t="s">
        <v>77</v>
      </c>
      <c r="E29" s="7" t="s">
        <v>77</v>
      </c>
      <c r="F29" s="7">
        <v>1.93</v>
      </c>
      <c r="G29" s="7">
        <v>1.69</v>
      </c>
      <c r="H29" s="7">
        <v>1.9</v>
      </c>
      <c r="I29" s="7">
        <v>2.16</v>
      </c>
      <c r="J29" s="7">
        <v>2.1800000000000002</v>
      </c>
      <c r="K29" s="7" t="s">
        <v>77</v>
      </c>
      <c r="L29" s="7" t="s">
        <v>77</v>
      </c>
      <c r="M29" s="7" t="s">
        <v>77</v>
      </c>
      <c r="N29" s="7">
        <v>2.5</v>
      </c>
      <c r="O29" s="7" t="s">
        <v>77</v>
      </c>
      <c r="P29" s="7" t="s">
        <v>77</v>
      </c>
    </row>
    <row r="30" spans="1:16" x14ac:dyDescent="0.2">
      <c r="A30" s="1" t="s">
        <v>306</v>
      </c>
      <c r="B30" s="7">
        <v>1.98</v>
      </c>
      <c r="C30" s="7">
        <v>1.98</v>
      </c>
      <c r="D30" s="7" t="s">
        <v>77</v>
      </c>
      <c r="E30" s="7" t="s">
        <v>77</v>
      </c>
      <c r="F30" s="7">
        <v>2.68</v>
      </c>
      <c r="G30" s="7">
        <v>2.17</v>
      </c>
      <c r="H30" s="7">
        <v>2.38</v>
      </c>
      <c r="I30" s="7">
        <v>2.79</v>
      </c>
      <c r="J30" s="7">
        <v>2.88</v>
      </c>
      <c r="K30" s="7" t="s">
        <v>77</v>
      </c>
      <c r="L30" s="7" t="s">
        <v>77</v>
      </c>
      <c r="M30" s="7" t="s">
        <v>77</v>
      </c>
      <c r="N30" s="7">
        <v>3.47</v>
      </c>
      <c r="O30" s="7" t="s">
        <v>77</v>
      </c>
      <c r="P30" s="7" t="s">
        <v>77</v>
      </c>
    </row>
    <row r="31" spans="1:16" x14ac:dyDescent="0.2">
      <c r="A31" s="1" t="s">
        <v>308</v>
      </c>
      <c r="B31" s="7">
        <v>2.79</v>
      </c>
      <c r="C31" s="7">
        <v>2.79</v>
      </c>
      <c r="D31" s="7" t="s">
        <v>77</v>
      </c>
      <c r="E31" s="7" t="s">
        <v>77</v>
      </c>
      <c r="F31" s="7">
        <v>4.5599999999999996</v>
      </c>
      <c r="G31" s="7">
        <v>3.09</v>
      </c>
      <c r="H31" s="7">
        <v>3.32</v>
      </c>
      <c r="I31" s="7">
        <v>4.62</v>
      </c>
      <c r="J31" s="7">
        <v>4.83</v>
      </c>
      <c r="K31" s="7" t="s">
        <v>77</v>
      </c>
      <c r="L31" s="7" t="s">
        <v>77</v>
      </c>
      <c r="M31" s="7" t="s">
        <v>77</v>
      </c>
      <c r="N31" s="7">
        <v>5.35</v>
      </c>
      <c r="O31" s="7" t="s">
        <v>77</v>
      </c>
      <c r="P31" s="7" t="s">
        <v>77</v>
      </c>
    </row>
    <row r="32" spans="1:16" x14ac:dyDescent="0.2">
      <c r="A32" s="1" t="s">
        <v>309</v>
      </c>
      <c r="B32" s="7">
        <v>5.18</v>
      </c>
      <c r="C32" s="7">
        <v>5.18</v>
      </c>
      <c r="D32" s="7" t="s">
        <v>77</v>
      </c>
      <c r="E32" s="7" t="s">
        <v>77</v>
      </c>
      <c r="F32" s="7">
        <v>8.49</v>
      </c>
      <c r="G32" s="7">
        <v>5.72</v>
      </c>
      <c r="H32" s="7">
        <v>5.98</v>
      </c>
      <c r="I32" s="7">
        <v>7.05</v>
      </c>
      <c r="J32" s="7">
        <v>7.55</v>
      </c>
      <c r="K32" s="7" t="s">
        <v>77</v>
      </c>
      <c r="L32" s="7" t="s">
        <v>77</v>
      </c>
      <c r="M32" s="7" t="s">
        <v>77</v>
      </c>
      <c r="N32" s="7">
        <v>8.7100000000000009</v>
      </c>
      <c r="O32" s="7" t="s">
        <v>77</v>
      </c>
      <c r="P32" s="7" t="s">
        <v>77</v>
      </c>
    </row>
    <row r="33" spans="1:16" x14ac:dyDescent="0.2">
      <c r="A33" s="1" t="s">
        <v>310</v>
      </c>
      <c r="B33" s="7">
        <v>9.23</v>
      </c>
      <c r="C33" s="7">
        <v>9.23</v>
      </c>
      <c r="D33" s="7" t="s">
        <v>77</v>
      </c>
      <c r="E33" s="7" t="s">
        <v>77</v>
      </c>
      <c r="F33" s="7">
        <v>13.96</v>
      </c>
      <c r="G33" s="7">
        <v>10.16</v>
      </c>
      <c r="H33" s="7">
        <v>11.39</v>
      </c>
      <c r="I33" s="7">
        <v>15.04</v>
      </c>
      <c r="J33" s="7">
        <v>12.64</v>
      </c>
      <c r="K33" s="7" t="s">
        <v>77</v>
      </c>
      <c r="L33" s="7" t="s">
        <v>77</v>
      </c>
      <c r="M33" s="7" t="s">
        <v>77</v>
      </c>
      <c r="N33" s="7">
        <v>15.69</v>
      </c>
      <c r="O33" s="7" t="s">
        <v>77</v>
      </c>
      <c r="P33" s="7" t="s">
        <v>77</v>
      </c>
    </row>
    <row r="34" spans="1:16" x14ac:dyDescent="0.2">
      <c r="A34" s="1" t="s">
        <v>311</v>
      </c>
      <c r="B34" s="7">
        <v>7.78</v>
      </c>
      <c r="C34" s="7">
        <v>7.78</v>
      </c>
      <c r="D34" s="7" t="s">
        <v>77</v>
      </c>
      <c r="E34" s="7" t="s">
        <v>77</v>
      </c>
      <c r="F34" s="7">
        <v>10.67</v>
      </c>
      <c r="G34" s="7">
        <v>8.66</v>
      </c>
      <c r="H34" s="7">
        <v>9.5399999999999991</v>
      </c>
      <c r="I34" s="7">
        <v>10.44</v>
      </c>
      <c r="J34" s="7">
        <v>10.82</v>
      </c>
      <c r="K34" s="7" t="s">
        <v>77</v>
      </c>
      <c r="L34" s="7" t="s">
        <v>77</v>
      </c>
      <c r="M34" s="7" t="s">
        <v>77</v>
      </c>
      <c r="N34" s="7">
        <v>11.98</v>
      </c>
      <c r="O34" s="7" t="s">
        <v>77</v>
      </c>
      <c r="P34" s="7" t="s">
        <v>77</v>
      </c>
    </row>
    <row r="35" spans="1:16" x14ac:dyDescent="0.2">
      <c r="A35" s="1" t="s">
        <v>312</v>
      </c>
      <c r="B35" s="7">
        <v>14.46</v>
      </c>
      <c r="C35" s="7">
        <v>14.46</v>
      </c>
      <c r="D35" s="7" t="s">
        <v>77</v>
      </c>
      <c r="E35" s="7" t="s">
        <v>77</v>
      </c>
      <c r="F35" s="7">
        <v>17.420000000000002</v>
      </c>
      <c r="G35" s="7">
        <v>15.83</v>
      </c>
      <c r="H35" s="7">
        <v>17.64</v>
      </c>
      <c r="I35" s="7">
        <v>19.78</v>
      </c>
      <c r="J35" s="7">
        <v>19.78</v>
      </c>
      <c r="K35" s="7" t="s">
        <v>77</v>
      </c>
      <c r="L35" s="7" t="s">
        <v>77</v>
      </c>
      <c r="M35" s="7" t="s">
        <v>77</v>
      </c>
      <c r="N35" s="7">
        <v>21.87</v>
      </c>
      <c r="O35" s="7" t="s">
        <v>77</v>
      </c>
      <c r="P35" s="7" t="s">
        <v>77</v>
      </c>
    </row>
    <row r="36" spans="1:16" x14ac:dyDescent="0.2">
      <c r="A36" s="1" t="s">
        <v>63</v>
      </c>
      <c r="B36" s="7">
        <v>2.5000000000000001E-2</v>
      </c>
      <c r="C36" s="7">
        <v>2.5000000000000001E-2</v>
      </c>
      <c r="D36" s="7">
        <v>2.5000000000000001E-2</v>
      </c>
      <c r="E36" s="7">
        <v>2.5999999999999999E-2</v>
      </c>
      <c r="F36" s="7">
        <v>3.5000000000000003E-2</v>
      </c>
      <c r="G36" s="7">
        <v>2.5999999999999999E-2</v>
      </c>
      <c r="H36" s="7">
        <v>2.9000000000000001E-2</v>
      </c>
      <c r="I36" s="7">
        <v>2.9000000000000001E-2</v>
      </c>
      <c r="J36" s="7">
        <v>2.5000000000000001E-2</v>
      </c>
      <c r="K36" s="7">
        <v>2.5000000000000001E-2</v>
      </c>
      <c r="L36" s="7">
        <v>2.5000000000000001E-2</v>
      </c>
      <c r="M36" s="7">
        <v>2.9000000000000001E-2</v>
      </c>
      <c r="N36" s="7">
        <v>3.5000000000000003E-2</v>
      </c>
      <c r="O36" s="7">
        <v>2.5000000000000001E-2</v>
      </c>
      <c r="P36" s="7">
        <v>2.5000000000000001E-2</v>
      </c>
    </row>
    <row r="37" spans="1:16" x14ac:dyDescent="0.2">
      <c r="A37" s="1" t="s">
        <v>60</v>
      </c>
      <c r="B37" s="7">
        <v>0</v>
      </c>
      <c r="C37" s="7">
        <v>0</v>
      </c>
      <c r="D37" s="7">
        <v>0</v>
      </c>
      <c r="E37" s="7">
        <v>0</v>
      </c>
      <c r="F37" s="7">
        <v>0</v>
      </c>
      <c r="G37" s="7">
        <v>0</v>
      </c>
      <c r="H37" s="7">
        <v>0</v>
      </c>
      <c r="I37" s="7">
        <v>0</v>
      </c>
      <c r="J37" s="7">
        <v>0</v>
      </c>
      <c r="K37" s="7">
        <v>0</v>
      </c>
      <c r="L37" s="7">
        <v>0</v>
      </c>
      <c r="M37" s="7">
        <v>0</v>
      </c>
      <c r="N37" s="7">
        <v>0</v>
      </c>
      <c r="O37" s="7">
        <v>0</v>
      </c>
      <c r="P37" s="7">
        <v>0</v>
      </c>
    </row>
    <row r="38" spans="1:16" x14ac:dyDescent="0.2">
      <c r="A38" s="1"/>
      <c r="B38" s="7"/>
      <c r="C38" s="7"/>
      <c r="D38" s="7"/>
      <c r="E38" s="7"/>
      <c r="F38" s="7"/>
      <c r="G38" s="7"/>
      <c r="H38" s="7"/>
      <c r="I38" s="7"/>
      <c r="J38" s="7"/>
      <c r="K38" s="7"/>
      <c r="L38" s="7"/>
      <c r="M38" s="7"/>
      <c r="N38" s="7"/>
      <c r="O38" s="7"/>
      <c r="P38" s="7"/>
    </row>
    <row r="39" spans="1:16" x14ac:dyDescent="0.2">
      <c r="A39" s="1"/>
      <c r="B39" s="7"/>
      <c r="C39" s="7"/>
      <c r="D39" s="7"/>
      <c r="E39" s="7"/>
      <c r="F39" s="7"/>
      <c r="G39" s="7"/>
      <c r="H39" s="7"/>
      <c r="I39" s="7"/>
      <c r="J39" s="7"/>
      <c r="K39" s="7"/>
      <c r="L39" s="7"/>
      <c r="M39" s="7"/>
      <c r="N39" s="7"/>
      <c r="O39" s="7"/>
      <c r="P39" s="7"/>
    </row>
    <row r="40" spans="1:16" x14ac:dyDescent="0.2">
      <c r="A40" s="1"/>
      <c r="B40" s="65"/>
      <c r="C40" s="65"/>
      <c r="D40" s="65"/>
      <c r="E40" s="65"/>
      <c r="F40" s="7"/>
      <c r="G40" s="65"/>
      <c r="H40" s="65"/>
      <c r="I40" s="65"/>
      <c r="J40" s="7"/>
      <c r="K40" s="7"/>
      <c r="L40" s="7"/>
      <c r="M40" s="7"/>
      <c r="N40" s="7"/>
      <c r="O40" s="7"/>
      <c r="P40" s="7"/>
    </row>
    <row r="41" spans="1:16" x14ac:dyDescent="0.2">
      <c r="A41" s="1"/>
      <c r="B41" s="65"/>
      <c r="C41" s="65"/>
      <c r="D41" s="65"/>
      <c r="E41" s="65"/>
      <c r="F41" s="65"/>
      <c r="G41" s="65"/>
      <c r="H41" s="65"/>
      <c r="I41" s="65"/>
      <c r="J41" s="65"/>
      <c r="K41" s="65"/>
      <c r="L41" s="65"/>
      <c r="M41" s="65"/>
      <c r="N41" s="65"/>
      <c r="O41" s="65"/>
      <c r="P41" s="65"/>
    </row>
    <row r="42" spans="1:16" x14ac:dyDescent="0.2">
      <c r="A42" s="1"/>
      <c r="B42" s="65"/>
      <c r="C42" s="65"/>
      <c r="D42" s="65"/>
      <c r="E42" s="65"/>
      <c r="F42" s="65"/>
      <c r="G42" s="65"/>
      <c r="H42" s="65"/>
      <c r="I42" s="65"/>
      <c r="J42" s="65"/>
      <c r="K42" s="65"/>
      <c r="L42" s="65"/>
      <c r="M42" s="65"/>
      <c r="N42" s="65"/>
      <c r="O42" s="65"/>
      <c r="P42" s="65"/>
    </row>
    <row r="43" spans="1:16" x14ac:dyDescent="0.2">
      <c r="A43" s="1"/>
      <c r="B43" s="65"/>
      <c r="C43" s="65"/>
      <c r="D43" s="65"/>
      <c r="E43" s="65"/>
      <c r="F43" s="65"/>
      <c r="G43" s="65"/>
      <c r="H43" s="65"/>
      <c r="I43" s="65"/>
      <c r="J43" s="65"/>
      <c r="K43" s="65"/>
      <c r="L43" s="65"/>
      <c r="M43" s="65"/>
      <c r="N43" s="65"/>
      <c r="O43" s="65"/>
      <c r="P43" s="65"/>
    </row>
  </sheetData>
  <pageMargins left="0.7" right="0.7" top="0.75" bottom="0.75" header="0.3" footer="0.3"/>
  <pageSetup orientation="portrait" horizontalDpi="0" verticalDpi="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5"/>
  <sheetViews>
    <sheetView workbookViewId="0">
      <selection activeCell="O29" sqref="O29:O189"/>
    </sheetView>
  </sheetViews>
  <sheetFormatPr baseColWidth="10" defaultColWidth="8.83203125" defaultRowHeight="16" x14ac:dyDescent="0.2"/>
  <cols>
    <col min="1" max="1" width="38.83203125" customWidth="1"/>
    <col min="2" max="2" width="37.33203125" customWidth="1"/>
    <col min="4" max="4" width="28" customWidth="1"/>
  </cols>
  <sheetData>
    <row r="1" spans="1:4" x14ac:dyDescent="0.2">
      <c r="A1" t="str">
        <f>D2</f>
        <v>Windows</v>
      </c>
      <c r="B1" t="str">
        <f>D3</f>
        <v>Amazon Linux 2</v>
      </c>
      <c r="D1" t="s">
        <v>61</v>
      </c>
    </row>
    <row r="2" spans="1:4" x14ac:dyDescent="0.2">
      <c r="A2" t="s">
        <v>36</v>
      </c>
      <c r="B2" t="s">
        <v>60</v>
      </c>
      <c r="D2" t="s">
        <v>59</v>
      </c>
    </row>
    <row r="3" spans="1:4" x14ac:dyDescent="0.2">
      <c r="A3" t="s">
        <v>37</v>
      </c>
      <c r="D3" t="s">
        <v>64</v>
      </c>
    </row>
    <row r="4" spans="1:4" x14ac:dyDescent="0.2">
      <c r="A4" t="s">
        <v>42</v>
      </c>
      <c r="D4" t="s">
        <v>78</v>
      </c>
    </row>
    <row r="5" spans="1:4" x14ac:dyDescent="0.2">
      <c r="D5" t="s">
        <v>79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Q62"/>
  <sheetViews>
    <sheetView showGridLines="0" zoomScaleNormal="100" workbookViewId="0">
      <selection activeCell="C20" sqref="C20"/>
    </sheetView>
  </sheetViews>
  <sheetFormatPr baseColWidth="10" defaultColWidth="0" defaultRowHeight="16" zeroHeight="1" x14ac:dyDescent="0.2"/>
  <cols>
    <col min="1" max="2" width="11" customWidth="1"/>
    <col min="3" max="4" width="28.83203125" customWidth="1"/>
    <col min="5" max="5" width="19.6640625" bestFit="1" customWidth="1"/>
    <col min="6" max="17" width="11" customWidth="1"/>
    <col min="18" max="16384" width="11" hidden="1"/>
  </cols>
  <sheetData>
    <row r="1" spans="1:5" ht="30" thickBot="1" x14ac:dyDescent="0.4">
      <c r="A1" s="6" t="s">
        <v>53</v>
      </c>
    </row>
    <row r="2" spans="1:5" ht="17" thickBot="1" x14ac:dyDescent="0.25">
      <c r="A2" s="127" t="s">
        <v>46</v>
      </c>
      <c r="B2" s="127"/>
      <c r="C2" s="43">
        <v>4</v>
      </c>
    </row>
    <row r="3" spans="1:5" x14ac:dyDescent="0.2">
      <c r="A3" s="45"/>
      <c r="B3" s="45"/>
      <c r="C3" s="46"/>
      <c r="D3" s="46"/>
    </row>
    <row r="4" spans="1:5" ht="17" thickBot="1" x14ac:dyDescent="0.25">
      <c r="A4" s="2" t="s">
        <v>7</v>
      </c>
    </row>
    <row r="5" spans="1:5" s="41" customFormat="1" ht="17" thickBot="1" x14ac:dyDescent="0.25">
      <c r="A5" s="128" t="s">
        <v>44</v>
      </c>
      <c r="B5" s="128"/>
      <c r="C5" s="44">
        <v>5</v>
      </c>
      <c r="D5"/>
    </row>
    <row r="6" spans="1:5" ht="17" thickBot="1" x14ac:dyDescent="0.25">
      <c r="A6" s="2" t="s">
        <v>5</v>
      </c>
      <c r="B6" s="2" t="s">
        <v>6</v>
      </c>
      <c r="C6" s="2" t="s">
        <v>12</v>
      </c>
      <c r="D6" s="2" t="s">
        <v>71</v>
      </c>
      <c r="E6" s="2" t="s">
        <v>41</v>
      </c>
    </row>
    <row r="7" spans="1:5" x14ac:dyDescent="0.2">
      <c r="A7" s="3">
        <v>0.25</v>
      </c>
      <c r="B7" s="3">
        <v>0.29166666666666669</v>
      </c>
      <c r="C7" s="75"/>
      <c r="D7" s="20">
        <f t="shared" ref="D7:D30" si="0">ROUNDUP($C7/Session_Density,0)</f>
        <v>0</v>
      </c>
      <c r="E7" s="20">
        <f t="shared" ref="E7:E30" si="1">ROUNDUP($C7*buffer_percent/Session_Density,0)</f>
        <v>0</v>
      </c>
    </row>
    <row r="8" spans="1:5" x14ac:dyDescent="0.2">
      <c r="A8" s="3">
        <v>0.29166666666666669</v>
      </c>
      <c r="B8" s="3">
        <v>0.33333333333333331</v>
      </c>
      <c r="C8" s="76"/>
      <c r="D8" s="21">
        <f t="shared" si="0"/>
        <v>0</v>
      </c>
      <c r="E8" s="21">
        <f t="shared" si="1"/>
        <v>0</v>
      </c>
    </row>
    <row r="9" spans="1:5" x14ac:dyDescent="0.2">
      <c r="A9" s="3">
        <v>0.33333333333333331</v>
      </c>
      <c r="B9" s="3">
        <v>0.375</v>
      </c>
      <c r="C9" s="76"/>
      <c r="D9" s="21">
        <f t="shared" si="0"/>
        <v>0</v>
      </c>
      <c r="E9" s="21">
        <f t="shared" si="1"/>
        <v>0</v>
      </c>
    </row>
    <row r="10" spans="1:5" x14ac:dyDescent="0.2">
      <c r="A10" s="3">
        <v>0.375</v>
      </c>
      <c r="B10" s="3">
        <v>0.41666666666666702</v>
      </c>
      <c r="C10" s="76"/>
      <c r="D10" s="21">
        <f t="shared" si="0"/>
        <v>0</v>
      </c>
      <c r="E10" s="21">
        <f t="shared" si="1"/>
        <v>0</v>
      </c>
    </row>
    <row r="11" spans="1:5" x14ac:dyDescent="0.2">
      <c r="A11" s="3">
        <v>0.41666666666666702</v>
      </c>
      <c r="B11" s="3">
        <v>0.45833333333333398</v>
      </c>
      <c r="C11" s="76"/>
      <c r="D11" s="21">
        <f t="shared" si="0"/>
        <v>0</v>
      </c>
      <c r="E11" s="21">
        <f t="shared" si="1"/>
        <v>0</v>
      </c>
    </row>
    <row r="12" spans="1:5" x14ac:dyDescent="0.2">
      <c r="A12" s="3">
        <v>0.45833333333333298</v>
      </c>
      <c r="B12" s="3">
        <v>0.5</v>
      </c>
      <c r="C12" s="76"/>
      <c r="D12" s="21">
        <f t="shared" si="0"/>
        <v>0</v>
      </c>
      <c r="E12" s="21">
        <f t="shared" si="1"/>
        <v>0</v>
      </c>
    </row>
    <row r="13" spans="1:5" x14ac:dyDescent="0.2">
      <c r="A13" s="3">
        <v>0.5</v>
      </c>
      <c r="B13" s="3">
        <v>0.54166666666666696</v>
      </c>
      <c r="C13" s="76"/>
      <c r="D13" s="21">
        <f t="shared" si="0"/>
        <v>0</v>
      </c>
      <c r="E13" s="21">
        <f t="shared" si="1"/>
        <v>0</v>
      </c>
    </row>
    <row r="14" spans="1:5" x14ac:dyDescent="0.2">
      <c r="A14" s="3">
        <v>0.54166666666666696</v>
      </c>
      <c r="B14" s="3">
        <v>0.58333333333333304</v>
      </c>
      <c r="C14" s="76"/>
      <c r="D14" s="21">
        <f t="shared" si="0"/>
        <v>0</v>
      </c>
      <c r="E14" s="21">
        <f t="shared" si="1"/>
        <v>0</v>
      </c>
    </row>
    <row r="15" spans="1:5" x14ac:dyDescent="0.2">
      <c r="A15" s="3">
        <v>0.58333333333333304</v>
      </c>
      <c r="B15" s="3">
        <v>0.625</v>
      </c>
      <c r="C15" s="76"/>
      <c r="D15" s="21">
        <f t="shared" si="0"/>
        <v>0</v>
      </c>
      <c r="E15" s="21">
        <f t="shared" si="1"/>
        <v>0</v>
      </c>
    </row>
    <row r="16" spans="1:5" x14ac:dyDescent="0.2">
      <c r="A16" s="3">
        <v>0.625</v>
      </c>
      <c r="B16" s="3">
        <v>0.66666666666666696</v>
      </c>
      <c r="C16" s="76"/>
      <c r="D16" s="21">
        <f t="shared" si="0"/>
        <v>0</v>
      </c>
      <c r="E16" s="21">
        <f t="shared" si="1"/>
        <v>0</v>
      </c>
    </row>
    <row r="17" spans="1:5" x14ac:dyDescent="0.2">
      <c r="A17" s="3">
        <v>0.66666666666666696</v>
      </c>
      <c r="B17" s="3">
        <v>0.70833333333333304</v>
      </c>
      <c r="C17" s="76"/>
      <c r="D17" s="21">
        <f t="shared" si="0"/>
        <v>0</v>
      </c>
      <c r="E17" s="21">
        <f t="shared" si="1"/>
        <v>0</v>
      </c>
    </row>
    <row r="18" spans="1:5" x14ac:dyDescent="0.2">
      <c r="A18" s="3">
        <v>0.70833333333333404</v>
      </c>
      <c r="B18" s="3">
        <v>0.75</v>
      </c>
      <c r="C18" s="76"/>
      <c r="D18" s="21">
        <f t="shared" si="0"/>
        <v>0</v>
      </c>
      <c r="E18" s="21">
        <f t="shared" si="1"/>
        <v>0</v>
      </c>
    </row>
    <row r="19" spans="1:5" x14ac:dyDescent="0.2">
      <c r="A19" s="3">
        <v>0.75</v>
      </c>
      <c r="B19" s="3">
        <v>0.79166666666666696</v>
      </c>
      <c r="C19" s="76"/>
      <c r="D19" s="21">
        <f t="shared" si="0"/>
        <v>0</v>
      </c>
      <c r="E19" s="21">
        <f t="shared" si="1"/>
        <v>0</v>
      </c>
    </row>
    <row r="20" spans="1:5" x14ac:dyDescent="0.2">
      <c r="A20" s="3">
        <v>0.79166666666666696</v>
      </c>
      <c r="B20" s="3">
        <v>0.83333333333333304</v>
      </c>
      <c r="C20" s="76"/>
      <c r="D20" s="21">
        <f t="shared" si="0"/>
        <v>0</v>
      </c>
      <c r="E20" s="21">
        <f t="shared" si="1"/>
        <v>0</v>
      </c>
    </row>
    <row r="21" spans="1:5" x14ac:dyDescent="0.2">
      <c r="A21" s="3">
        <v>0.83333333333333404</v>
      </c>
      <c r="B21" s="3">
        <v>0.875</v>
      </c>
      <c r="C21" s="76"/>
      <c r="D21" s="21">
        <f t="shared" si="0"/>
        <v>0</v>
      </c>
      <c r="E21" s="21">
        <f t="shared" si="1"/>
        <v>0</v>
      </c>
    </row>
    <row r="22" spans="1:5" x14ac:dyDescent="0.2">
      <c r="A22" s="3">
        <v>0.875</v>
      </c>
      <c r="B22" s="3">
        <v>0.91666666666666596</v>
      </c>
      <c r="C22" s="76"/>
      <c r="D22" s="21">
        <f t="shared" si="0"/>
        <v>0</v>
      </c>
      <c r="E22" s="21">
        <f t="shared" si="1"/>
        <v>0</v>
      </c>
    </row>
    <row r="23" spans="1:5" x14ac:dyDescent="0.2">
      <c r="A23" s="3">
        <v>0.91666666666666696</v>
      </c>
      <c r="B23" s="3">
        <v>0.95833333333333304</v>
      </c>
      <c r="C23" s="76"/>
      <c r="D23" s="21">
        <f t="shared" si="0"/>
        <v>0</v>
      </c>
      <c r="E23" s="21">
        <f t="shared" si="1"/>
        <v>0</v>
      </c>
    </row>
    <row r="24" spans="1:5" x14ac:dyDescent="0.2">
      <c r="A24" s="3">
        <v>0.95833333333333404</v>
      </c>
      <c r="B24" s="3">
        <v>1</v>
      </c>
      <c r="C24" s="76"/>
      <c r="D24" s="21">
        <f t="shared" si="0"/>
        <v>0</v>
      </c>
      <c r="E24" s="21">
        <f t="shared" si="1"/>
        <v>0</v>
      </c>
    </row>
    <row r="25" spans="1:5" x14ac:dyDescent="0.2">
      <c r="A25" s="3">
        <v>1</v>
      </c>
      <c r="B25" s="3">
        <v>1.0416666666666701</v>
      </c>
      <c r="C25" s="76"/>
      <c r="D25" s="21">
        <f t="shared" si="0"/>
        <v>0</v>
      </c>
      <c r="E25" s="21">
        <f t="shared" si="1"/>
        <v>0</v>
      </c>
    </row>
    <row r="26" spans="1:5" x14ac:dyDescent="0.2">
      <c r="A26" s="3">
        <v>1.0416666666666701</v>
      </c>
      <c r="B26" s="3">
        <v>1.0833333333333299</v>
      </c>
      <c r="C26" s="76"/>
      <c r="D26" s="21">
        <f t="shared" si="0"/>
        <v>0</v>
      </c>
      <c r="E26" s="21">
        <f t="shared" si="1"/>
        <v>0</v>
      </c>
    </row>
    <row r="27" spans="1:5" x14ac:dyDescent="0.2">
      <c r="A27" s="3">
        <v>1.0833333333333299</v>
      </c>
      <c r="B27" s="3">
        <v>1.125</v>
      </c>
      <c r="C27" s="76"/>
      <c r="D27" s="21">
        <f t="shared" si="0"/>
        <v>0</v>
      </c>
      <c r="E27" s="21">
        <f t="shared" si="1"/>
        <v>0</v>
      </c>
    </row>
    <row r="28" spans="1:5" x14ac:dyDescent="0.2">
      <c r="A28" s="3">
        <v>1.125</v>
      </c>
      <c r="B28" s="3">
        <v>1.1666666666666701</v>
      </c>
      <c r="C28" s="76"/>
      <c r="D28" s="21">
        <f t="shared" si="0"/>
        <v>0</v>
      </c>
      <c r="E28" s="21">
        <f t="shared" si="1"/>
        <v>0</v>
      </c>
    </row>
    <row r="29" spans="1:5" x14ac:dyDescent="0.2">
      <c r="A29" s="3">
        <v>1.1666666666666701</v>
      </c>
      <c r="B29" s="3">
        <v>1.2083333333333299</v>
      </c>
      <c r="C29" s="76"/>
      <c r="D29" s="21">
        <f t="shared" si="0"/>
        <v>0</v>
      </c>
      <c r="E29" s="21">
        <f t="shared" si="1"/>
        <v>0</v>
      </c>
    </row>
    <row r="30" spans="1:5" ht="17" thickBot="1" x14ac:dyDescent="0.25">
      <c r="A30" s="3">
        <v>1.2083333333333299</v>
      </c>
      <c r="B30" s="3">
        <v>1.25</v>
      </c>
      <c r="C30" s="76"/>
      <c r="D30" s="21">
        <f t="shared" si="0"/>
        <v>0</v>
      </c>
      <c r="E30" s="21">
        <f t="shared" si="1"/>
        <v>0</v>
      </c>
    </row>
    <row r="31" spans="1:5" ht="17" thickBot="1" x14ac:dyDescent="0.25">
      <c r="A31" s="2" t="s">
        <v>34</v>
      </c>
      <c r="C31" s="77">
        <f>SUM(C7:C30)</f>
        <v>0</v>
      </c>
      <c r="D31" s="78">
        <f>SUM(D7:D30)</f>
        <v>0</v>
      </c>
      <c r="E31" s="79">
        <f>SUM(E7:E30)</f>
        <v>0</v>
      </c>
    </row>
    <row r="32" spans="1:5" x14ac:dyDescent="0.2"/>
    <row r="33" spans="1:5" x14ac:dyDescent="0.2"/>
    <row r="34" spans="1:5" ht="17" thickBot="1" x14ac:dyDescent="0.25">
      <c r="A34" s="2" t="s">
        <v>8</v>
      </c>
    </row>
    <row r="35" spans="1:5" ht="17" thickBot="1" x14ac:dyDescent="0.25">
      <c r="A35" s="128" t="s">
        <v>45</v>
      </c>
      <c r="B35" s="129"/>
      <c r="C35" s="42">
        <v>2</v>
      </c>
    </row>
    <row r="36" spans="1:5" ht="17" thickBot="1" x14ac:dyDescent="0.25">
      <c r="A36" s="2" t="s">
        <v>5</v>
      </c>
      <c r="B36" s="2" t="s">
        <v>6</v>
      </c>
      <c r="C36" s="2" t="s">
        <v>12</v>
      </c>
      <c r="D36" s="2" t="s">
        <v>71</v>
      </c>
      <c r="E36" s="2" t="s">
        <v>41</v>
      </c>
    </row>
    <row r="37" spans="1:5" x14ac:dyDescent="0.2">
      <c r="A37" s="3">
        <v>0.25</v>
      </c>
      <c r="B37" s="3">
        <v>0.29166666666666669</v>
      </c>
      <c r="C37" s="75"/>
      <c r="D37" s="20">
        <f t="shared" ref="D37:D60" si="2">ROUNDUP($C37/Session_Density,0)</f>
        <v>0</v>
      </c>
      <c r="E37" s="20">
        <f t="shared" ref="E37:E60" si="3">ROUNDUP($C37*buffer_percent/Session_Density,0)</f>
        <v>0</v>
      </c>
    </row>
    <row r="38" spans="1:5" x14ac:dyDescent="0.2">
      <c r="A38" s="3">
        <v>0.29166666666666669</v>
      </c>
      <c r="B38" s="3">
        <v>0.33333333333333331</v>
      </c>
      <c r="C38" s="76"/>
      <c r="D38" s="21">
        <f t="shared" si="2"/>
        <v>0</v>
      </c>
      <c r="E38" s="21">
        <f t="shared" si="3"/>
        <v>0</v>
      </c>
    </row>
    <row r="39" spans="1:5" x14ac:dyDescent="0.2">
      <c r="A39" s="3">
        <v>0.33333333333333331</v>
      </c>
      <c r="B39" s="3">
        <v>0.375</v>
      </c>
      <c r="C39" s="76"/>
      <c r="D39" s="21">
        <f t="shared" si="2"/>
        <v>0</v>
      </c>
      <c r="E39" s="21">
        <f t="shared" si="3"/>
        <v>0</v>
      </c>
    </row>
    <row r="40" spans="1:5" x14ac:dyDescent="0.2">
      <c r="A40" s="3">
        <v>0.375</v>
      </c>
      <c r="B40" s="3">
        <v>0.41666666666666702</v>
      </c>
      <c r="C40" s="76"/>
      <c r="D40" s="21">
        <f t="shared" si="2"/>
        <v>0</v>
      </c>
      <c r="E40" s="21">
        <f t="shared" si="3"/>
        <v>0</v>
      </c>
    </row>
    <row r="41" spans="1:5" x14ac:dyDescent="0.2">
      <c r="A41" s="3">
        <v>0.41666666666666702</v>
      </c>
      <c r="B41" s="3">
        <v>0.45833333333333398</v>
      </c>
      <c r="C41" s="76"/>
      <c r="D41" s="21">
        <f t="shared" si="2"/>
        <v>0</v>
      </c>
      <c r="E41" s="21">
        <f t="shared" si="3"/>
        <v>0</v>
      </c>
    </row>
    <row r="42" spans="1:5" x14ac:dyDescent="0.2">
      <c r="A42" s="3">
        <v>0.45833333333333298</v>
      </c>
      <c r="B42" s="3">
        <v>0.5</v>
      </c>
      <c r="C42" s="76"/>
      <c r="D42" s="21">
        <f t="shared" si="2"/>
        <v>0</v>
      </c>
      <c r="E42" s="21">
        <f t="shared" si="3"/>
        <v>0</v>
      </c>
    </row>
    <row r="43" spans="1:5" x14ac:dyDescent="0.2">
      <c r="A43" s="3">
        <v>0.5</v>
      </c>
      <c r="B43" s="3">
        <v>0.54166666666666696</v>
      </c>
      <c r="C43" s="76"/>
      <c r="D43" s="21">
        <f t="shared" si="2"/>
        <v>0</v>
      </c>
      <c r="E43" s="21">
        <f t="shared" si="3"/>
        <v>0</v>
      </c>
    </row>
    <row r="44" spans="1:5" x14ac:dyDescent="0.2">
      <c r="A44" s="3">
        <v>0.54166666666666696</v>
      </c>
      <c r="B44" s="3">
        <v>0.58333333333333304</v>
      </c>
      <c r="C44" s="76"/>
      <c r="D44" s="21">
        <f t="shared" si="2"/>
        <v>0</v>
      </c>
      <c r="E44" s="21">
        <f t="shared" si="3"/>
        <v>0</v>
      </c>
    </row>
    <row r="45" spans="1:5" x14ac:dyDescent="0.2">
      <c r="A45" s="3">
        <v>0.58333333333333304</v>
      </c>
      <c r="B45" s="3">
        <v>0.625</v>
      </c>
      <c r="C45" s="76"/>
      <c r="D45" s="21">
        <f t="shared" si="2"/>
        <v>0</v>
      </c>
      <c r="E45" s="21">
        <f t="shared" si="3"/>
        <v>0</v>
      </c>
    </row>
    <row r="46" spans="1:5" x14ac:dyDescent="0.2">
      <c r="A46" s="3">
        <v>0.625</v>
      </c>
      <c r="B46" s="3">
        <v>0.66666666666666696</v>
      </c>
      <c r="C46" s="76"/>
      <c r="D46" s="21">
        <f t="shared" si="2"/>
        <v>0</v>
      </c>
      <c r="E46" s="21">
        <f t="shared" si="3"/>
        <v>0</v>
      </c>
    </row>
    <row r="47" spans="1:5" x14ac:dyDescent="0.2">
      <c r="A47" s="3">
        <v>0.66666666666666696</v>
      </c>
      <c r="B47" s="3">
        <v>0.70833333333333304</v>
      </c>
      <c r="C47" s="76"/>
      <c r="D47" s="21">
        <f t="shared" si="2"/>
        <v>0</v>
      </c>
      <c r="E47" s="21">
        <f t="shared" si="3"/>
        <v>0</v>
      </c>
    </row>
    <row r="48" spans="1:5" x14ac:dyDescent="0.2">
      <c r="A48" s="3">
        <v>0.70833333333333404</v>
      </c>
      <c r="B48" s="3">
        <v>0.75</v>
      </c>
      <c r="C48" s="76"/>
      <c r="D48" s="21">
        <f t="shared" si="2"/>
        <v>0</v>
      </c>
      <c r="E48" s="21">
        <f t="shared" si="3"/>
        <v>0</v>
      </c>
    </row>
    <row r="49" spans="1:5" x14ac:dyDescent="0.2">
      <c r="A49" s="3">
        <v>0.75</v>
      </c>
      <c r="B49" s="3">
        <v>0.79166666666666696</v>
      </c>
      <c r="C49" s="76"/>
      <c r="D49" s="21">
        <f t="shared" si="2"/>
        <v>0</v>
      </c>
      <c r="E49" s="21">
        <f t="shared" si="3"/>
        <v>0</v>
      </c>
    </row>
    <row r="50" spans="1:5" x14ac:dyDescent="0.2">
      <c r="A50" s="3">
        <v>0.79166666666666696</v>
      </c>
      <c r="B50" s="3">
        <v>0.83333333333333304</v>
      </c>
      <c r="C50" s="76"/>
      <c r="D50" s="21">
        <f t="shared" si="2"/>
        <v>0</v>
      </c>
      <c r="E50" s="21">
        <f t="shared" si="3"/>
        <v>0</v>
      </c>
    </row>
    <row r="51" spans="1:5" x14ac:dyDescent="0.2">
      <c r="A51" s="3">
        <v>0.83333333333333404</v>
      </c>
      <c r="B51" s="3">
        <v>0.875</v>
      </c>
      <c r="C51" s="76"/>
      <c r="D51" s="21">
        <f t="shared" si="2"/>
        <v>0</v>
      </c>
      <c r="E51" s="21">
        <f t="shared" si="3"/>
        <v>0</v>
      </c>
    </row>
    <row r="52" spans="1:5" x14ac:dyDescent="0.2">
      <c r="A52" s="3">
        <v>0.875</v>
      </c>
      <c r="B52" s="3">
        <v>0.91666666666666596</v>
      </c>
      <c r="C52" s="76"/>
      <c r="D52" s="21">
        <f t="shared" si="2"/>
        <v>0</v>
      </c>
      <c r="E52" s="21">
        <f t="shared" si="3"/>
        <v>0</v>
      </c>
    </row>
    <row r="53" spans="1:5" x14ac:dyDescent="0.2">
      <c r="A53" s="3">
        <v>0.91666666666666696</v>
      </c>
      <c r="B53" s="3">
        <v>0.95833333333333304</v>
      </c>
      <c r="C53" s="76"/>
      <c r="D53" s="21">
        <f t="shared" si="2"/>
        <v>0</v>
      </c>
      <c r="E53" s="21">
        <f t="shared" si="3"/>
        <v>0</v>
      </c>
    </row>
    <row r="54" spans="1:5" x14ac:dyDescent="0.2">
      <c r="A54" s="3">
        <v>0.95833333333333404</v>
      </c>
      <c r="B54" s="3">
        <v>1</v>
      </c>
      <c r="C54" s="76"/>
      <c r="D54" s="21">
        <f t="shared" si="2"/>
        <v>0</v>
      </c>
      <c r="E54" s="21">
        <f t="shared" si="3"/>
        <v>0</v>
      </c>
    </row>
    <row r="55" spans="1:5" x14ac:dyDescent="0.2">
      <c r="A55" s="3">
        <v>1</v>
      </c>
      <c r="B55" s="3">
        <v>1.0416666666666701</v>
      </c>
      <c r="C55" s="76"/>
      <c r="D55" s="21">
        <f t="shared" si="2"/>
        <v>0</v>
      </c>
      <c r="E55" s="21">
        <f t="shared" si="3"/>
        <v>0</v>
      </c>
    </row>
    <row r="56" spans="1:5" x14ac:dyDescent="0.2">
      <c r="A56" s="3">
        <v>1.0416666666666701</v>
      </c>
      <c r="B56" s="3">
        <v>1.0833333333333299</v>
      </c>
      <c r="C56" s="76"/>
      <c r="D56" s="21">
        <f t="shared" si="2"/>
        <v>0</v>
      </c>
      <c r="E56" s="21">
        <f t="shared" si="3"/>
        <v>0</v>
      </c>
    </row>
    <row r="57" spans="1:5" x14ac:dyDescent="0.2">
      <c r="A57" s="3">
        <v>1.0833333333333299</v>
      </c>
      <c r="B57" s="3">
        <v>1.125</v>
      </c>
      <c r="C57" s="76"/>
      <c r="D57" s="21">
        <f t="shared" si="2"/>
        <v>0</v>
      </c>
      <c r="E57" s="21">
        <f t="shared" si="3"/>
        <v>0</v>
      </c>
    </row>
    <row r="58" spans="1:5" x14ac:dyDescent="0.2">
      <c r="A58" s="3">
        <v>1.125</v>
      </c>
      <c r="B58" s="3">
        <v>1.1666666666666701</v>
      </c>
      <c r="C58" s="76"/>
      <c r="D58" s="21">
        <f t="shared" si="2"/>
        <v>0</v>
      </c>
      <c r="E58" s="21">
        <f t="shared" si="3"/>
        <v>0</v>
      </c>
    </row>
    <row r="59" spans="1:5" x14ac:dyDescent="0.2">
      <c r="A59" s="3">
        <v>1.1666666666666701</v>
      </c>
      <c r="B59" s="3">
        <v>1.2083333333333299</v>
      </c>
      <c r="C59" s="76"/>
      <c r="D59" s="21">
        <f t="shared" si="2"/>
        <v>0</v>
      </c>
      <c r="E59" s="21">
        <f t="shared" si="3"/>
        <v>0</v>
      </c>
    </row>
    <row r="60" spans="1:5" ht="17" thickBot="1" x14ac:dyDescent="0.25">
      <c r="A60" s="3">
        <v>1.2083333333333299</v>
      </c>
      <c r="B60" s="3">
        <v>1.25</v>
      </c>
      <c r="C60" s="76"/>
      <c r="D60" s="21">
        <f t="shared" si="2"/>
        <v>0</v>
      </c>
      <c r="E60" s="21">
        <f t="shared" si="3"/>
        <v>0</v>
      </c>
    </row>
    <row r="61" spans="1:5" ht="17" thickBot="1" x14ac:dyDescent="0.25">
      <c r="A61" s="2" t="s">
        <v>33</v>
      </c>
      <c r="C61" s="48">
        <f>SUM(C37:C60)</f>
        <v>0</v>
      </c>
      <c r="D61" s="48">
        <f>SUM(D37:D60)</f>
        <v>0</v>
      </c>
      <c r="E61" s="80">
        <f>SUM(E37:E60)</f>
        <v>0</v>
      </c>
    </row>
    <row r="62" spans="1:5" x14ac:dyDescent="0.2"/>
  </sheetData>
  <mergeCells count="3">
    <mergeCell ref="A2:B2"/>
    <mergeCell ref="A5:B5"/>
    <mergeCell ref="A35:B35"/>
  </mergeCells>
  <pageMargins left="0.25" right="0.25" top="0.75" bottom="0.75" header="0.3" footer="0.3"/>
  <pageSetup scale="53"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228"/>
  <sheetViews>
    <sheetView topLeftCell="G2" zoomScale="110" zoomScaleNormal="110" workbookViewId="0">
      <selection activeCell="M20" sqref="M20"/>
    </sheetView>
  </sheetViews>
  <sheetFormatPr baseColWidth="10" defaultColWidth="8.83203125" defaultRowHeight="16" x14ac:dyDescent="0.2"/>
  <cols>
    <col min="1" max="7" width="31.5" bestFit="1" customWidth="1"/>
    <col min="8" max="8" width="27.83203125" bestFit="1" customWidth="1"/>
    <col min="9" max="18" width="31.5" bestFit="1" customWidth="1"/>
    <col min="19" max="19" width="29.5" bestFit="1" customWidth="1"/>
    <col min="20" max="20" width="27.83203125" bestFit="1" customWidth="1"/>
    <col min="22" max="28" width="27.33203125" bestFit="1" customWidth="1"/>
    <col min="29" max="30" width="26.83203125" bestFit="1" customWidth="1"/>
    <col min="31" max="32" width="24.6640625" bestFit="1" customWidth="1"/>
    <col min="33" max="33" width="27.33203125" bestFit="1" customWidth="1"/>
    <col min="34" max="34" width="26.83203125" bestFit="1" customWidth="1"/>
    <col min="35" max="36" width="27.33203125" bestFit="1" customWidth="1"/>
    <col min="37" max="40" width="26.83203125" bestFit="1" customWidth="1"/>
    <col min="41" max="41" width="22.33203125" bestFit="1" customWidth="1"/>
  </cols>
  <sheetData>
    <row r="1" spans="1:41" s="30" customFormat="1" x14ac:dyDescent="0.2">
      <c r="A1" s="93" t="s">
        <v>25</v>
      </c>
      <c r="B1" s="93" t="s">
        <v>26</v>
      </c>
      <c r="C1" s="93" t="s">
        <v>67</v>
      </c>
      <c r="D1" s="94" t="s">
        <v>66</v>
      </c>
      <c r="E1" s="93" t="s">
        <v>27</v>
      </c>
      <c r="F1" s="93" t="s">
        <v>28</v>
      </c>
      <c r="G1" s="93" t="s">
        <v>58</v>
      </c>
      <c r="H1" s="93" t="s">
        <v>90</v>
      </c>
      <c r="I1" s="93" t="s">
        <v>84</v>
      </c>
      <c r="J1" s="93" t="s">
        <v>91</v>
      </c>
      <c r="K1" s="93" t="s">
        <v>92</v>
      </c>
      <c r="L1" s="93" t="s">
        <v>29</v>
      </c>
      <c r="M1" s="93" t="s">
        <v>56</v>
      </c>
      <c r="N1" s="93" t="s">
        <v>30</v>
      </c>
      <c r="O1" s="93" t="s">
        <v>31</v>
      </c>
      <c r="P1" s="93" t="s">
        <v>32</v>
      </c>
      <c r="Q1" s="95" t="s">
        <v>68</v>
      </c>
      <c r="R1" s="93" t="s">
        <v>35</v>
      </c>
      <c r="S1" s="93" t="s">
        <v>70</v>
      </c>
      <c r="T1" s="93" t="s">
        <v>93</v>
      </c>
    </row>
    <row r="2" spans="1:41" s="30" customFormat="1" x14ac:dyDescent="0.2">
      <c r="A2" s="98" t="s">
        <v>270</v>
      </c>
      <c r="B2" s="98" t="s">
        <v>270</v>
      </c>
      <c r="C2" s="98" t="s">
        <v>270</v>
      </c>
      <c r="D2" s="107" t="s">
        <v>270</v>
      </c>
      <c r="E2" s="98" t="s">
        <v>270</v>
      </c>
      <c r="F2" s="98" t="s">
        <v>270</v>
      </c>
      <c r="G2" s="98" t="s">
        <v>270</v>
      </c>
      <c r="H2" s="98" t="s">
        <v>270</v>
      </c>
      <c r="I2" s="98" t="s">
        <v>270</v>
      </c>
      <c r="J2" s="98" t="s">
        <v>270</v>
      </c>
      <c r="K2" s="98" t="s">
        <v>270</v>
      </c>
      <c r="L2" s="98" t="s">
        <v>270</v>
      </c>
      <c r="M2" s="98" t="s">
        <v>270</v>
      </c>
      <c r="N2" s="98" t="s">
        <v>270</v>
      </c>
      <c r="O2" s="98" t="s">
        <v>270</v>
      </c>
      <c r="P2" s="98" t="s">
        <v>270</v>
      </c>
      <c r="Q2" s="99" t="s">
        <v>270</v>
      </c>
      <c r="R2" s="98" t="s">
        <v>270</v>
      </c>
      <c r="S2" s="98" t="s">
        <v>270</v>
      </c>
      <c r="T2" s="98" t="s">
        <v>270</v>
      </c>
    </row>
    <row r="3" spans="1:41" x14ac:dyDescent="0.2">
      <c r="A3" s="100" t="s">
        <v>271</v>
      </c>
      <c r="B3" s="100" t="s">
        <v>271</v>
      </c>
      <c r="C3" s="100" t="s">
        <v>271</v>
      </c>
      <c r="D3" s="105" t="s">
        <v>271</v>
      </c>
      <c r="E3" s="100" t="s">
        <v>271</v>
      </c>
      <c r="F3" s="100" t="s">
        <v>271</v>
      </c>
      <c r="G3" s="100" t="s">
        <v>271</v>
      </c>
      <c r="H3" s="100" t="s">
        <v>271</v>
      </c>
      <c r="I3" s="100" t="s">
        <v>271</v>
      </c>
      <c r="J3" s="100" t="s">
        <v>271</v>
      </c>
      <c r="K3" s="100" t="s">
        <v>271</v>
      </c>
      <c r="L3" s="100" t="s">
        <v>271</v>
      </c>
      <c r="M3" s="100" t="s">
        <v>271</v>
      </c>
      <c r="N3" s="100" t="s">
        <v>271</v>
      </c>
      <c r="O3" s="100" t="s">
        <v>271</v>
      </c>
      <c r="P3" s="100" t="s">
        <v>271</v>
      </c>
      <c r="Q3" s="101" t="s">
        <v>271</v>
      </c>
      <c r="R3" s="100" t="s">
        <v>271</v>
      </c>
      <c r="S3" s="100" t="s">
        <v>271</v>
      </c>
      <c r="T3" s="100" t="s">
        <v>271</v>
      </c>
      <c r="V3" s="30"/>
      <c r="W3" s="30"/>
      <c r="X3" s="30"/>
      <c r="Y3" s="30"/>
      <c r="Z3" s="30"/>
      <c r="AA3" s="30"/>
      <c r="AB3" s="30"/>
      <c r="AC3" s="30"/>
      <c r="AD3" s="30"/>
      <c r="AE3" s="30"/>
      <c r="AF3" s="30"/>
      <c r="AG3" s="30"/>
      <c r="AH3" s="30"/>
      <c r="AI3" s="30"/>
      <c r="AJ3" s="30"/>
      <c r="AK3" s="30"/>
      <c r="AL3" s="30"/>
      <c r="AM3" s="30"/>
      <c r="AN3" s="30"/>
      <c r="AO3" s="30"/>
    </row>
    <row r="4" spans="1:41" x14ac:dyDescent="0.2">
      <c r="A4" s="100" t="s">
        <v>272</v>
      </c>
      <c r="B4" s="100" t="s">
        <v>272</v>
      </c>
      <c r="C4" s="100" t="s">
        <v>272</v>
      </c>
      <c r="D4" s="103" t="s">
        <v>272</v>
      </c>
      <c r="E4" s="100" t="s">
        <v>272</v>
      </c>
      <c r="F4" s="100" t="s">
        <v>272</v>
      </c>
      <c r="G4" s="100" t="s">
        <v>272</v>
      </c>
      <c r="H4" s="100" t="s">
        <v>272</v>
      </c>
      <c r="I4" s="100" t="s">
        <v>272</v>
      </c>
      <c r="J4" s="100" t="s">
        <v>272</v>
      </c>
      <c r="K4" s="100" t="s">
        <v>272</v>
      </c>
      <c r="L4" s="100" t="s">
        <v>272</v>
      </c>
      <c r="M4" s="100" t="s">
        <v>272</v>
      </c>
      <c r="N4" s="100" t="s">
        <v>272</v>
      </c>
      <c r="O4" s="100" t="s">
        <v>272</v>
      </c>
      <c r="P4" s="100" t="s">
        <v>272</v>
      </c>
      <c r="Q4" s="102" t="s">
        <v>272</v>
      </c>
      <c r="R4" s="100" t="s">
        <v>272</v>
      </c>
      <c r="S4" s="100" t="s">
        <v>272</v>
      </c>
      <c r="T4" s="100" t="s">
        <v>272</v>
      </c>
      <c r="V4" s="30"/>
      <c r="W4" s="30"/>
      <c r="X4" s="30"/>
      <c r="Y4" s="30"/>
      <c r="Z4" s="30"/>
      <c r="AA4" s="30"/>
      <c r="AB4" s="30"/>
      <c r="AC4" s="30"/>
      <c r="AD4" s="30"/>
      <c r="AE4" s="30"/>
      <c r="AF4" s="30"/>
      <c r="AG4" s="30"/>
      <c r="AH4" s="30"/>
      <c r="AI4" s="30"/>
      <c r="AJ4" s="30"/>
      <c r="AK4" s="30"/>
      <c r="AL4" s="30"/>
      <c r="AM4" s="30"/>
      <c r="AN4" s="30"/>
      <c r="AO4" s="30"/>
    </row>
    <row r="5" spans="1:41" x14ac:dyDescent="0.2">
      <c r="A5" s="103" t="s">
        <v>273</v>
      </c>
      <c r="B5" s="103" t="s">
        <v>273</v>
      </c>
      <c r="C5" s="103" t="s">
        <v>273</v>
      </c>
      <c r="D5" s="103" t="s">
        <v>273</v>
      </c>
      <c r="E5" s="103" t="s">
        <v>273</v>
      </c>
      <c r="F5" s="103" t="s">
        <v>273</v>
      </c>
      <c r="G5" s="103" t="s">
        <v>273</v>
      </c>
      <c r="H5" s="103" t="s">
        <v>273</v>
      </c>
      <c r="I5" s="103" t="s">
        <v>273</v>
      </c>
      <c r="J5" s="103" t="s">
        <v>273</v>
      </c>
      <c r="K5" s="103" t="s">
        <v>273</v>
      </c>
      <c r="L5" s="103" t="s">
        <v>273</v>
      </c>
      <c r="M5" s="103" t="s">
        <v>273</v>
      </c>
      <c r="N5" s="103" t="s">
        <v>273</v>
      </c>
      <c r="O5" s="103" t="s">
        <v>273</v>
      </c>
      <c r="P5" s="103" t="s">
        <v>273</v>
      </c>
      <c r="Q5" s="102" t="s">
        <v>273</v>
      </c>
      <c r="R5" s="103" t="s">
        <v>273</v>
      </c>
      <c r="S5" s="103" t="s">
        <v>273</v>
      </c>
      <c r="T5" s="103" t="s">
        <v>273</v>
      </c>
      <c r="V5" s="30"/>
      <c r="W5" s="30"/>
      <c r="X5" s="30"/>
      <c r="Y5" s="30"/>
      <c r="Z5" s="30"/>
      <c r="AA5" s="30"/>
      <c r="AB5" s="30"/>
      <c r="AC5" s="30"/>
      <c r="AD5" s="30"/>
      <c r="AE5" s="30"/>
      <c r="AF5" s="30"/>
      <c r="AG5" s="30"/>
      <c r="AH5" s="30"/>
      <c r="AI5" s="30"/>
      <c r="AJ5" s="30"/>
      <c r="AK5" s="30"/>
      <c r="AL5" s="30"/>
      <c r="AM5" s="30"/>
      <c r="AN5" s="30"/>
      <c r="AO5" s="30"/>
    </row>
    <row r="6" spans="1:41" x14ac:dyDescent="0.2">
      <c r="A6" s="103" t="s">
        <v>274</v>
      </c>
      <c r="B6" s="103" t="s">
        <v>274</v>
      </c>
      <c r="C6" s="103" t="s">
        <v>274</v>
      </c>
      <c r="D6" s="103" t="s">
        <v>274</v>
      </c>
      <c r="E6" s="103" t="s">
        <v>274</v>
      </c>
      <c r="F6" s="103" t="s">
        <v>274</v>
      </c>
      <c r="G6" s="103" t="s">
        <v>274</v>
      </c>
      <c r="H6" s="103" t="s">
        <v>274</v>
      </c>
      <c r="I6" s="103" t="s">
        <v>274</v>
      </c>
      <c r="J6" s="103" t="s">
        <v>274</v>
      </c>
      <c r="K6" s="103" t="s">
        <v>274</v>
      </c>
      <c r="L6" s="103" t="s">
        <v>274</v>
      </c>
      <c r="M6" s="103" t="s">
        <v>274</v>
      </c>
      <c r="N6" s="103" t="s">
        <v>274</v>
      </c>
      <c r="O6" s="103" t="s">
        <v>274</v>
      </c>
      <c r="P6" s="103" t="s">
        <v>274</v>
      </c>
      <c r="Q6" s="102" t="s">
        <v>274</v>
      </c>
      <c r="R6" s="103" t="s">
        <v>274</v>
      </c>
      <c r="S6" s="103" t="s">
        <v>274</v>
      </c>
      <c r="T6" s="103" t="s">
        <v>274</v>
      </c>
      <c r="V6" s="30"/>
      <c r="W6" s="30"/>
      <c r="X6" s="30"/>
      <c r="Y6" s="30"/>
      <c r="Z6" s="30"/>
      <c r="AA6" s="30"/>
      <c r="AB6" s="30"/>
      <c r="AC6" s="30"/>
      <c r="AD6" s="30"/>
      <c r="AE6" s="30"/>
      <c r="AF6" s="30"/>
      <c r="AG6" s="30"/>
      <c r="AH6" s="30"/>
      <c r="AI6" s="30"/>
      <c r="AJ6" s="30"/>
      <c r="AK6" s="30"/>
      <c r="AL6" s="30"/>
      <c r="AM6" s="30"/>
      <c r="AN6" s="30"/>
      <c r="AO6" s="30"/>
    </row>
    <row r="7" spans="1:41" x14ac:dyDescent="0.2">
      <c r="A7" s="100" t="s">
        <v>275</v>
      </c>
      <c r="B7" s="100" t="s">
        <v>275</v>
      </c>
      <c r="C7" s="100" t="s">
        <v>275</v>
      </c>
      <c r="D7" s="105" t="s">
        <v>275</v>
      </c>
      <c r="E7" s="100" t="s">
        <v>275</v>
      </c>
      <c r="F7" s="100" t="s">
        <v>275</v>
      </c>
      <c r="G7" s="100" t="s">
        <v>275</v>
      </c>
      <c r="H7" s="100" t="s">
        <v>275</v>
      </c>
      <c r="I7" s="100" t="s">
        <v>275</v>
      </c>
      <c r="J7" s="100" t="s">
        <v>275</v>
      </c>
      <c r="K7" s="100" t="s">
        <v>275</v>
      </c>
      <c r="L7" s="100" t="s">
        <v>275</v>
      </c>
      <c r="M7" s="100" t="s">
        <v>275</v>
      </c>
      <c r="N7" s="100" t="s">
        <v>275</v>
      </c>
      <c r="O7" s="100" t="s">
        <v>275</v>
      </c>
      <c r="P7" s="100" t="s">
        <v>275</v>
      </c>
      <c r="Q7" s="101" t="s">
        <v>275</v>
      </c>
      <c r="R7" s="100" t="s">
        <v>275</v>
      </c>
      <c r="S7" s="100" t="s">
        <v>275</v>
      </c>
      <c r="T7" s="100" t="s">
        <v>275</v>
      </c>
      <c r="V7" s="30"/>
      <c r="W7" s="30"/>
      <c r="X7" s="30"/>
      <c r="Y7" s="30"/>
      <c r="Z7" s="30"/>
      <c r="AA7" s="30"/>
      <c r="AB7" s="30"/>
      <c r="AC7" s="30"/>
      <c r="AD7" s="30"/>
      <c r="AE7" s="30"/>
      <c r="AF7" s="30"/>
      <c r="AG7" s="30"/>
      <c r="AH7" s="30"/>
      <c r="AI7" s="30"/>
      <c r="AJ7" s="30"/>
      <c r="AK7" s="30"/>
      <c r="AL7" s="30"/>
      <c r="AM7" s="30"/>
      <c r="AN7" s="30"/>
      <c r="AO7" s="30"/>
    </row>
    <row r="8" spans="1:41" x14ac:dyDescent="0.2">
      <c r="A8" s="100" t="s">
        <v>276</v>
      </c>
      <c r="B8" s="100" t="s">
        <v>276</v>
      </c>
      <c r="C8" s="100" t="s">
        <v>276</v>
      </c>
      <c r="D8" s="103" t="s">
        <v>276</v>
      </c>
      <c r="E8" s="100" t="s">
        <v>276</v>
      </c>
      <c r="F8" s="100" t="s">
        <v>276</v>
      </c>
      <c r="G8" s="100" t="s">
        <v>276</v>
      </c>
      <c r="H8" s="100" t="s">
        <v>276</v>
      </c>
      <c r="I8" s="100" t="s">
        <v>276</v>
      </c>
      <c r="J8" s="100" t="s">
        <v>276</v>
      </c>
      <c r="K8" s="100" t="s">
        <v>276</v>
      </c>
      <c r="L8" s="100" t="s">
        <v>276</v>
      </c>
      <c r="M8" s="100" t="s">
        <v>276</v>
      </c>
      <c r="N8" s="100" t="s">
        <v>276</v>
      </c>
      <c r="O8" s="100" t="s">
        <v>276</v>
      </c>
      <c r="P8" s="100" t="s">
        <v>276</v>
      </c>
      <c r="Q8" s="102" t="s">
        <v>276</v>
      </c>
      <c r="R8" s="100" t="s">
        <v>276</v>
      </c>
      <c r="S8" s="100" t="s">
        <v>276</v>
      </c>
      <c r="T8" s="100" t="s">
        <v>276</v>
      </c>
      <c r="V8" s="30"/>
      <c r="W8" s="30"/>
      <c r="X8" s="30"/>
      <c r="Y8" s="30"/>
      <c r="Z8" s="30"/>
      <c r="AA8" s="30"/>
      <c r="AB8" s="30"/>
      <c r="AC8" s="30"/>
      <c r="AD8" s="30"/>
      <c r="AE8" s="30"/>
      <c r="AF8" s="30"/>
      <c r="AG8" s="30"/>
      <c r="AH8" s="30"/>
      <c r="AI8" s="30"/>
      <c r="AJ8" s="30"/>
      <c r="AK8" s="30"/>
      <c r="AL8" s="30"/>
      <c r="AM8" s="30"/>
      <c r="AN8" s="30"/>
      <c r="AO8" s="30"/>
    </row>
    <row r="9" spans="1:41" x14ac:dyDescent="0.2">
      <c r="A9" s="100" t="s">
        <v>277</v>
      </c>
      <c r="B9" s="100" t="s">
        <v>277</v>
      </c>
      <c r="C9" s="100" t="s">
        <v>277</v>
      </c>
      <c r="D9" s="105" t="s">
        <v>277</v>
      </c>
      <c r="E9" s="100" t="s">
        <v>277</v>
      </c>
      <c r="F9" s="100" t="s">
        <v>277</v>
      </c>
      <c r="G9" s="100" t="s">
        <v>277</v>
      </c>
      <c r="H9" s="100" t="s">
        <v>277</v>
      </c>
      <c r="I9" s="100" t="s">
        <v>277</v>
      </c>
      <c r="J9" s="100" t="s">
        <v>277</v>
      </c>
      <c r="K9" s="100" t="s">
        <v>277</v>
      </c>
      <c r="L9" s="100" t="s">
        <v>277</v>
      </c>
      <c r="M9" s="100" t="s">
        <v>277</v>
      </c>
      <c r="N9" s="100" t="s">
        <v>277</v>
      </c>
      <c r="O9" s="100" t="s">
        <v>277</v>
      </c>
      <c r="P9" s="100" t="s">
        <v>277</v>
      </c>
      <c r="Q9" s="101" t="s">
        <v>277</v>
      </c>
      <c r="R9" s="100" t="s">
        <v>277</v>
      </c>
      <c r="S9" s="100" t="s">
        <v>277</v>
      </c>
      <c r="T9" s="100" t="s">
        <v>277</v>
      </c>
      <c r="V9" s="30"/>
      <c r="W9" s="30"/>
      <c r="X9" s="30"/>
      <c r="Y9" s="30"/>
      <c r="Z9" s="30"/>
      <c r="AA9" s="30"/>
      <c r="AB9" s="30"/>
      <c r="AC9" s="30"/>
      <c r="AD9" s="30"/>
      <c r="AE9" s="30"/>
      <c r="AF9" s="30"/>
      <c r="AG9" s="30"/>
      <c r="AH9" s="30"/>
      <c r="AI9" s="30"/>
      <c r="AJ9" s="30"/>
      <c r="AK9" s="30"/>
      <c r="AL9" s="30"/>
      <c r="AM9" s="30"/>
      <c r="AN9" s="30"/>
      <c r="AO9" s="30"/>
    </row>
    <row r="10" spans="1:41" x14ac:dyDescent="0.2">
      <c r="A10" s="100" t="s">
        <v>278</v>
      </c>
      <c r="B10" s="100" t="s">
        <v>278</v>
      </c>
      <c r="C10" s="100" t="s">
        <v>278</v>
      </c>
      <c r="D10" s="103" t="s">
        <v>278</v>
      </c>
      <c r="E10" s="100" t="s">
        <v>278</v>
      </c>
      <c r="F10" s="100" t="s">
        <v>278</v>
      </c>
      <c r="G10" s="100" t="s">
        <v>278</v>
      </c>
      <c r="H10" s="100" t="s">
        <v>278</v>
      </c>
      <c r="I10" s="100" t="s">
        <v>278</v>
      </c>
      <c r="J10" s="100" t="s">
        <v>278</v>
      </c>
      <c r="K10" s="100" t="s">
        <v>278</v>
      </c>
      <c r="L10" s="100" t="s">
        <v>278</v>
      </c>
      <c r="M10" s="100" t="s">
        <v>278</v>
      </c>
      <c r="N10" s="100" t="s">
        <v>278</v>
      </c>
      <c r="O10" s="100" t="s">
        <v>278</v>
      </c>
      <c r="P10" s="100" t="s">
        <v>278</v>
      </c>
      <c r="Q10" s="102" t="s">
        <v>278</v>
      </c>
      <c r="R10" s="100" t="s">
        <v>278</v>
      </c>
      <c r="S10" s="100" t="s">
        <v>278</v>
      </c>
      <c r="T10" s="100" t="s">
        <v>278</v>
      </c>
      <c r="V10" s="30"/>
      <c r="W10" s="30"/>
      <c r="X10" s="30"/>
      <c r="Y10" s="30"/>
      <c r="Z10" s="30"/>
      <c r="AA10" s="30"/>
      <c r="AB10" s="30"/>
      <c r="AC10" s="30"/>
      <c r="AD10" s="30"/>
      <c r="AE10" s="30"/>
      <c r="AF10" s="30"/>
      <c r="AG10" s="30"/>
      <c r="AH10" s="30"/>
      <c r="AI10" s="30"/>
      <c r="AJ10" s="30"/>
      <c r="AK10" s="30"/>
      <c r="AL10" s="30"/>
      <c r="AM10" s="30"/>
      <c r="AN10" s="30"/>
      <c r="AO10" s="30"/>
    </row>
    <row r="11" spans="1:41" x14ac:dyDescent="0.2">
      <c r="A11" s="100" t="s">
        <v>279</v>
      </c>
      <c r="B11" s="100" t="s">
        <v>279</v>
      </c>
      <c r="C11" s="100" t="s">
        <v>279</v>
      </c>
      <c r="D11" s="105" t="s">
        <v>279</v>
      </c>
      <c r="E11" s="100" t="s">
        <v>279</v>
      </c>
      <c r="F11" s="100" t="s">
        <v>279</v>
      </c>
      <c r="G11" s="100" t="s">
        <v>279</v>
      </c>
      <c r="H11" s="100" t="s">
        <v>279</v>
      </c>
      <c r="I11" s="100" t="s">
        <v>279</v>
      </c>
      <c r="J11" s="100" t="s">
        <v>279</v>
      </c>
      <c r="K11" s="100" t="s">
        <v>279</v>
      </c>
      <c r="L11" s="100" t="s">
        <v>279</v>
      </c>
      <c r="M11" s="100" t="s">
        <v>279</v>
      </c>
      <c r="N11" s="100" t="s">
        <v>279</v>
      </c>
      <c r="O11" s="100" t="s">
        <v>279</v>
      </c>
      <c r="P11" s="100" t="s">
        <v>279</v>
      </c>
      <c r="Q11" s="101" t="s">
        <v>279</v>
      </c>
      <c r="R11" s="100" t="s">
        <v>279</v>
      </c>
      <c r="S11" s="100" t="s">
        <v>279</v>
      </c>
      <c r="T11" s="100" t="s">
        <v>279</v>
      </c>
      <c r="V11" s="30"/>
      <c r="W11" s="30"/>
      <c r="X11" s="30"/>
      <c r="Y11" s="30"/>
      <c r="Z11" s="30"/>
      <c r="AA11" s="30"/>
      <c r="AB11" s="30"/>
      <c r="AC11" s="30"/>
      <c r="AD11" s="30"/>
      <c r="AE11" s="30"/>
      <c r="AF11" s="30"/>
      <c r="AG11" s="30"/>
      <c r="AH11" s="30"/>
      <c r="AI11" s="30"/>
      <c r="AJ11" s="30"/>
      <c r="AK11" s="30"/>
      <c r="AL11" s="30"/>
      <c r="AM11" s="30"/>
      <c r="AN11" s="30"/>
      <c r="AO11" s="30"/>
    </row>
    <row r="12" spans="1:41" x14ac:dyDescent="0.2">
      <c r="A12" s="100" t="s">
        <v>280</v>
      </c>
      <c r="B12" s="100" t="s">
        <v>280</v>
      </c>
      <c r="C12" s="100" t="s">
        <v>280</v>
      </c>
      <c r="D12" s="103" t="s">
        <v>280</v>
      </c>
      <c r="E12" s="100" t="s">
        <v>280</v>
      </c>
      <c r="F12" s="100" t="s">
        <v>280</v>
      </c>
      <c r="G12" s="100" t="s">
        <v>280</v>
      </c>
      <c r="H12" s="100" t="s">
        <v>280</v>
      </c>
      <c r="I12" s="100" t="s">
        <v>280</v>
      </c>
      <c r="J12" s="100" t="s">
        <v>280</v>
      </c>
      <c r="K12" s="100" t="s">
        <v>280</v>
      </c>
      <c r="L12" s="100" t="s">
        <v>280</v>
      </c>
      <c r="M12" s="100" t="s">
        <v>280</v>
      </c>
      <c r="N12" s="100" t="s">
        <v>280</v>
      </c>
      <c r="O12" s="100" t="s">
        <v>280</v>
      </c>
      <c r="P12" s="100" t="s">
        <v>280</v>
      </c>
      <c r="Q12" s="102" t="s">
        <v>280</v>
      </c>
      <c r="R12" s="100" t="s">
        <v>280</v>
      </c>
      <c r="S12" s="100" t="s">
        <v>280</v>
      </c>
      <c r="T12" s="100" t="s">
        <v>280</v>
      </c>
      <c r="V12" s="30"/>
      <c r="W12" s="30"/>
      <c r="X12" s="30"/>
      <c r="Y12" s="30"/>
      <c r="Z12" s="30"/>
      <c r="AA12" s="30"/>
      <c r="AB12" s="30"/>
      <c r="AC12" s="30"/>
      <c r="AD12" s="30"/>
      <c r="AE12" s="30"/>
      <c r="AF12" s="30"/>
      <c r="AG12" s="30"/>
      <c r="AH12" s="30"/>
      <c r="AI12" s="30"/>
      <c r="AJ12" s="30"/>
      <c r="AK12" s="30"/>
      <c r="AL12" s="30"/>
      <c r="AM12" s="30"/>
      <c r="AN12" s="30"/>
      <c r="AO12" s="30"/>
    </row>
    <row r="13" spans="1:41" x14ac:dyDescent="0.2">
      <c r="A13" s="100" t="s">
        <v>281</v>
      </c>
      <c r="B13" s="100" t="s">
        <v>281</v>
      </c>
      <c r="C13" s="100" t="s">
        <v>281</v>
      </c>
      <c r="D13" s="105" t="s">
        <v>281</v>
      </c>
      <c r="E13" s="100" t="s">
        <v>281</v>
      </c>
      <c r="F13" s="100" t="s">
        <v>281</v>
      </c>
      <c r="G13" s="100" t="s">
        <v>281</v>
      </c>
      <c r="H13" s="100" t="s">
        <v>281</v>
      </c>
      <c r="I13" s="100" t="s">
        <v>281</v>
      </c>
      <c r="J13" s="100" t="s">
        <v>281</v>
      </c>
      <c r="K13" s="100" t="s">
        <v>281</v>
      </c>
      <c r="L13" s="100" t="s">
        <v>281</v>
      </c>
      <c r="M13" s="100" t="s">
        <v>281</v>
      </c>
      <c r="N13" s="100" t="s">
        <v>281</v>
      </c>
      <c r="O13" s="100" t="s">
        <v>281</v>
      </c>
      <c r="P13" s="100" t="s">
        <v>281</v>
      </c>
      <c r="Q13" s="101" t="s">
        <v>281</v>
      </c>
      <c r="R13" s="100" t="s">
        <v>281</v>
      </c>
      <c r="S13" s="100" t="s">
        <v>281</v>
      </c>
      <c r="T13" s="100" t="s">
        <v>281</v>
      </c>
      <c r="V13" s="30"/>
      <c r="W13" s="30"/>
      <c r="X13" s="30"/>
      <c r="Y13" s="30"/>
      <c r="Z13" s="30"/>
      <c r="AA13" s="30"/>
      <c r="AB13" s="30"/>
      <c r="AC13" s="30"/>
      <c r="AD13" s="30"/>
      <c r="AE13" s="30"/>
      <c r="AF13" s="30"/>
      <c r="AG13" s="30"/>
      <c r="AH13" s="30"/>
      <c r="AI13" s="30"/>
      <c r="AJ13" s="30"/>
      <c r="AK13" s="30"/>
      <c r="AL13" s="30"/>
      <c r="AM13" s="30"/>
      <c r="AN13" s="30"/>
      <c r="AO13" s="30"/>
    </row>
    <row r="14" spans="1:41" x14ac:dyDescent="0.2">
      <c r="A14" s="100" t="s">
        <v>282</v>
      </c>
      <c r="B14" s="100" t="s">
        <v>282</v>
      </c>
      <c r="C14" s="100" t="s">
        <v>282</v>
      </c>
      <c r="D14" s="103" t="s">
        <v>282</v>
      </c>
      <c r="E14" s="100" t="s">
        <v>282</v>
      </c>
      <c r="F14" s="100" t="s">
        <v>282</v>
      </c>
      <c r="G14" s="100" t="s">
        <v>283</v>
      </c>
      <c r="H14" s="100" t="s">
        <v>282</v>
      </c>
      <c r="I14" s="100" t="s">
        <v>282</v>
      </c>
      <c r="J14" s="100" t="s">
        <v>282</v>
      </c>
      <c r="K14" s="100" t="s">
        <v>282</v>
      </c>
      <c r="L14" s="100" t="s">
        <v>282</v>
      </c>
      <c r="M14" s="100" t="s">
        <v>282</v>
      </c>
      <c r="N14" s="100" t="s">
        <v>282</v>
      </c>
      <c r="O14" s="100" t="s">
        <v>282</v>
      </c>
      <c r="P14" s="100" t="s">
        <v>282</v>
      </c>
      <c r="Q14" s="102" t="s">
        <v>282</v>
      </c>
      <c r="R14" s="100" t="s">
        <v>282</v>
      </c>
      <c r="S14" s="100" t="s">
        <v>282</v>
      </c>
      <c r="T14" s="100" t="s">
        <v>282</v>
      </c>
      <c r="V14" s="30"/>
      <c r="W14" s="30"/>
      <c r="X14" s="30"/>
      <c r="Y14" s="30"/>
      <c r="Z14" s="30"/>
      <c r="AA14" s="30"/>
      <c r="AB14" s="30"/>
      <c r="AC14" s="30"/>
      <c r="AD14" s="30"/>
      <c r="AE14" s="30"/>
      <c r="AF14" s="30"/>
      <c r="AG14" s="30"/>
      <c r="AH14" s="30"/>
      <c r="AI14" s="30"/>
      <c r="AJ14" s="30"/>
      <c r="AK14" s="30"/>
      <c r="AL14" s="30"/>
      <c r="AM14" s="30"/>
      <c r="AN14" s="30"/>
      <c r="AO14" s="30"/>
    </row>
    <row r="15" spans="1:41" x14ac:dyDescent="0.2">
      <c r="A15" s="100" t="s">
        <v>284</v>
      </c>
      <c r="B15" s="100" t="s">
        <v>284</v>
      </c>
      <c r="C15" s="100" t="s">
        <v>284</v>
      </c>
      <c r="D15" s="105" t="s">
        <v>284</v>
      </c>
      <c r="E15" s="100" t="s">
        <v>284</v>
      </c>
      <c r="F15" s="100" t="s">
        <v>284</v>
      </c>
      <c r="G15" s="100" t="s">
        <v>285</v>
      </c>
      <c r="H15" s="100" t="s">
        <v>284</v>
      </c>
      <c r="I15" s="100" t="s">
        <v>284</v>
      </c>
      <c r="J15" s="100" t="s">
        <v>284</v>
      </c>
      <c r="K15" s="100" t="s">
        <v>284</v>
      </c>
      <c r="L15" s="100" t="s">
        <v>284</v>
      </c>
      <c r="M15" s="100" t="s">
        <v>284</v>
      </c>
      <c r="N15" s="100" t="s">
        <v>284</v>
      </c>
      <c r="O15" s="100" t="s">
        <v>284</v>
      </c>
      <c r="P15" s="100" t="s">
        <v>284</v>
      </c>
      <c r="Q15" s="101" t="s">
        <v>284</v>
      </c>
      <c r="R15" s="100" t="s">
        <v>284</v>
      </c>
      <c r="S15" s="100" t="s">
        <v>284</v>
      </c>
      <c r="T15" s="100" t="s">
        <v>284</v>
      </c>
      <c r="V15" s="30"/>
      <c r="W15" s="30"/>
      <c r="X15" s="30"/>
      <c r="Y15" s="30"/>
      <c r="Z15" s="30"/>
      <c r="AA15" s="30"/>
      <c r="AB15" s="30"/>
      <c r="AC15" s="30"/>
      <c r="AD15" s="30"/>
      <c r="AE15" s="30"/>
      <c r="AF15" s="30"/>
      <c r="AG15" s="30"/>
      <c r="AH15" s="30"/>
      <c r="AI15" s="30"/>
      <c r="AJ15" s="30"/>
      <c r="AK15" s="30"/>
      <c r="AL15" s="30"/>
      <c r="AM15" s="30"/>
      <c r="AN15" s="30"/>
      <c r="AO15" s="30"/>
    </row>
    <row r="16" spans="1:41" x14ac:dyDescent="0.2">
      <c r="A16" s="100" t="s">
        <v>286</v>
      </c>
      <c r="B16" s="100" t="s">
        <v>286</v>
      </c>
      <c r="C16" s="100" t="s">
        <v>286</v>
      </c>
      <c r="D16" s="103" t="s">
        <v>286</v>
      </c>
      <c r="E16" s="100" t="s">
        <v>286</v>
      </c>
      <c r="F16" s="100" t="s">
        <v>286</v>
      </c>
      <c r="G16" s="100" t="s">
        <v>287</v>
      </c>
      <c r="H16" s="100" t="s">
        <v>286</v>
      </c>
      <c r="I16" s="100" t="s">
        <v>286</v>
      </c>
      <c r="J16" s="100" t="s">
        <v>286</v>
      </c>
      <c r="K16" s="100" t="s">
        <v>286</v>
      </c>
      <c r="L16" s="100" t="s">
        <v>286</v>
      </c>
      <c r="M16" s="100" t="s">
        <v>286</v>
      </c>
      <c r="N16" s="100" t="s">
        <v>286</v>
      </c>
      <c r="O16" s="100" t="s">
        <v>286</v>
      </c>
      <c r="P16" s="100" t="s">
        <v>286</v>
      </c>
      <c r="Q16" s="102" t="s">
        <v>286</v>
      </c>
      <c r="R16" s="100" t="s">
        <v>286</v>
      </c>
      <c r="S16" s="100" t="s">
        <v>286</v>
      </c>
      <c r="T16" s="100" t="s">
        <v>286</v>
      </c>
      <c r="V16" s="30"/>
      <c r="W16" s="30"/>
      <c r="X16" s="30"/>
      <c r="Y16" s="30"/>
      <c r="Z16" s="30"/>
      <c r="AA16" s="30"/>
      <c r="AB16" s="30"/>
      <c r="AC16" s="30"/>
      <c r="AD16" s="30"/>
      <c r="AE16" s="30"/>
      <c r="AF16" s="30"/>
      <c r="AG16" s="30"/>
      <c r="AH16" s="30"/>
      <c r="AI16" s="30"/>
      <c r="AJ16" s="30"/>
      <c r="AK16" s="30"/>
      <c r="AL16" s="30"/>
      <c r="AM16" s="30"/>
      <c r="AN16" s="30"/>
      <c r="AO16" s="30"/>
    </row>
    <row r="17" spans="1:41" ht="17" x14ac:dyDescent="0.2">
      <c r="A17" s="100" t="s">
        <v>283</v>
      </c>
      <c r="B17" s="100" t="s">
        <v>283</v>
      </c>
      <c r="C17" s="100" t="s">
        <v>283</v>
      </c>
      <c r="D17" s="105" t="s">
        <v>288</v>
      </c>
      <c r="E17" s="100" t="s">
        <v>283</v>
      </c>
      <c r="F17" s="100" t="s">
        <v>283</v>
      </c>
      <c r="G17" s="100" t="s">
        <v>289</v>
      </c>
      <c r="H17" s="100" t="s">
        <v>288</v>
      </c>
      <c r="I17" s="100" t="s">
        <v>288</v>
      </c>
      <c r="J17" s="104" t="s">
        <v>290</v>
      </c>
      <c r="K17" s="104" t="s">
        <v>290</v>
      </c>
      <c r="L17" s="100" t="s">
        <v>283</v>
      </c>
      <c r="M17" s="100" t="s">
        <v>283</v>
      </c>
      <c r="N17" s="100" t="s">
        <v>283</v>
      </c>
      <c r="O17" s="100" t="s">
        <v>283</v>
      </c>
      <c r="P17" s="100" t="s">
        <v>283</v>
      </c>
      <c r="Q17" s="101" t="s">
        <v>288</v>
      </c>
      <c r="R17" s="100" t="s">
        <v>288</v>
      </c>
      <c r="S17" s="100" t="s">
        <v>288</v>
      </c>
      <c r="T17" s="106" t="s">
        <v>95</v>
      </c>
      <c r="V17" s="30"/>
      <c r="W17" s="30"/>
      <c r="X17" s="30"/>
      <c r="Y17" s="30"/>
      <c r="Z17" s="30"/>
      <c r="AA17" s="30"/>
      <c r="AB17" s="30"/>
      <c r="AC17" s="30"/>
      <c r="AD17" s="30"/>
      <c r="AE17" s="30"/>
      <c r="AF17" s="30"/>
      <c r="AG17" s="30"/>
      <c r="AH17" s="30"/>
      <c r="AI17" s="30"/>
      <c r="AJ17" s="30"/>
      <c r="AK17" s="30"/>
      <c r="AL17" s="30"/>
      <c r="AM17" s="30"/>
      <c r="AN17" s="30"/>
      <c r="AO17" s="30"/>
    </row>
    <row r="18" spans="1:41" ht="17" x14ac:dyDescent="0.2">
      <c r="A18" s="100" t="s">
        <v>285</v>
      </c>
      <c r="B18" s="100" t="s">
        <v>285</v>
      </c>
      <c r="C18" s="100" t="s">
        <v>285</v>
      </c>
      <c r="D18" s="103" t="s">
        <v>291</v>
      </c>
      <c r="E18" s="100" t="s">
        <v>285</v>
      </c>
      <c r="F18" s="100" t="s">
        <v>285</v>
      </c>
      <c r="G18" s="100" t="s">
        <v>292</v>
      </c>
      <c r="H18" s="100" t="s">
        <v>291</v>
      </c>
      <c r="I18" s="100" t="s">
        <v>291</v>
      </c>
      <c r="J18" s="104" t="s">
        <v>293</v>
      </c>
      <c r="K18" s="104" t="s">
        <v>293</v>
      </c>
      <c r="L18" s="100" t="s">
        <v>285</v>
      </c>
      <c r="M18" s="100" t="s">
        <v>285</v>
      </c>
      <c r="N18" s="100" t="s">
        <v>285</v>
      </c>
      <c r="O18" s="100" t="s">
        <v>285</v>
      </c>
      <c r="P18" s="100" t="s">
        <v>285</v>
      </c>
      <c r="Q18" s="102" t="s">
        <v>291</v>
      </c>
      <c r="R18" s="100" t="s">
        <v>291</v>
      </c>
      <c r="S18" s="100" t="s">
        <v>291</v>
      </c>
      <c r="T18" s="106" t="s">
        <v>96</v>
      </c>
      <c r="V18" s="30"/>
      <c r="W18" s="30"/>
      <c r="X18" s="30"/>
      <c r="Y18" s="30"/>
      <c r="Z18" s="30"/>
      <c r="AA18" s="30"/>
      <c r="AB18" s="30"/>
      <c r="AC18" s="30"/>
      <c r="AD18" s="30"/>
      <c r="AE18" s="30"/>
      <c r="AF18" s="30"/>
      <c r="AG18" s="30"/>
      <c r="AH18" s="30"/>
      <c r="AI18" s="30"/>
      <c r="AJ18" s="30"/>
      <c r="AK18" s="30"/>
      <c r="AL18" s="30"/>
      <c r="AM18" s="30"/>
      <c r="AN18" s="30"/>
      <c r="AO18" s="30"/>
    </row>
    <row r="19" spans="1:41" ht="17" x14ac:dyDescent="0.2">
      <c r="A19" s="100" t="s">
        <v>287</v>
      </c>
      <c r="B19" s="100" t="s">
        <v>287</v>
      </c>
      <c r="C19" s="100" t="s">
        <v>287</v>
      </c>
      <c r="D19" s="105" t="s">
        <v>294</v>
      </c>
      <c r="E19" s="100" t="s">
        <v>287</v>
      </c>
      <c r="F19" s="100" t="s">
        <v>287</v>
      </c>
      <c r="G19" s="100" t="s">
        <v>295</v>
      </c>
      <c r="H19" s="100" t="s">
        <v>294</v>
      </c>
      <c r="I19" s="100" t="s">
        <v>294</v>
      </c>
      <c r="J19" s="104" t="s">
        <v>296</v>
      </c>
      <c r="K19" s="104" t="s">
        <v>296</v>
      </c>
      <c r="L19" s="100" t="s">
        <v>287</v>
      </c>
      <c r="M19" s="100" t="s">
        <v>287</v>
      </c>
      <c r="N19" s="100" t="s">
        <v>287</v>
      </c>
      <c r="O19" s="100" t="s">
        <v>287</v>
      </c>
      <c r="P19" s="100" t="s">
        <v>287</v>
      </c>
      <c r="Q19" s="101" t="s">
        <v>294</v>
      </c>
      <c r="R19" s="100" t="s">
        <v>294</v>
      </c>
      <c r="S19" s="100" t="s">
        <v>294</v>
      </c>
      <c r="T19" s="106" t="s">
        <v>97</v>
      </c>
      <c r="V19" s="30"/>
      <c r="W19" s="30"/>
      <c r="X19" s="30"/>
      <c r="Y19" s="30"/>
      <c r="Z19" s="30"/>
      <c r="AA19" s="30"/>
      <c r="AB19" s="30"/>
      <c r="AC19" s="30"/>
      <c r="AD19" s="30"/>
      <c r="AE19" s="30"/>
      <c r="AF19" s="30"/>
      <c r="AG19" s="30"/>
      <c r="AH19" s="30"/>
      <c r="AI19" s="30"/>
      <c r="AJ19" s="30"/>
      <c r="AK19" s="30"/>
      <c r="AL19" s="30"/>
      <c r="AM19" s="30"/>
      <c r="AN19" s="30"/>
      <c r="AO19" s="30"/>
    </row>
    <row r="20" spans="1:41" ht="17" x14ac:dyDescent="0.2">
      <c r="A20" s="100" t="s">
        <v>289</v>
      </c>
      <c r="B20" s="100" t="s">
        <v>289</v>
      </c>
      <c r="C20" s="100" t="s">
        <v>289</v>
      </c>
      <c r="D20" s="103" t="s">
        <v>297</v>
      </c>
      <c r="E20" s="100" t="s">
        <v>289</v>
      </c>
      <c r="F20" s="100" t="s">
        <v>289</v>
      </c>
      <c r="G20" s="100" t="s">
        <v>288</v>
      </c>
      <c r="H20" s="100" t="s">
        <v>297</v>
      </c>
      <c r="I20" s="100" t="s">
        <v>297</v>
      </c>
      <c r="J20" s="104" t="s">
        <v>298</v>
      </c>
      <c r="K20" s="104" t="s">
        <v>298</v>
      </c>
      <c r="L20" s="100" t="s">
        <v>289</v>
      </c>
      <c r="M20" s="100" t="s">
        <v>289</v>
      </c>
      <c r="N20" s="100" t="s">
        <v>289</v>
      </c>
      <c r="O20" s="100" t="s">
        <v>289</v>
      </c>
      <c r="P20" s="100" t="s">
        <v>289</v>
      </c>
      <c r="Q20" s="102" t="s">
        <v>297</v>
      </c>
      <c r="R20" s="100" t="s">
        <v>297</v>
      </c>
      <c r="S20" s="100" t="s">
        <v>297</v>
      </c>
      <c r="T20" s="106" t="s">
        <v>98</v>
      </c>
      <c r="V20" s="30"/>
      <c r="W20" s="30"/>
      <c r="X20" s="30"/>
      <c r="Y20" s="30"/>
      <c r="Z20" s="30"/>
      <c r="AA20" s="30"/>
      <c r="AB20" s="30"/>
      <c r="AC20" s="30"/>
      <c r="AD20" s="30"/>
      <c r="AE20" s="30"/>
      <c r="AF20" s="30"/>
      <c r="AG20" s="30"/>
      <c r="AH20" s="30"/>
      <c r="AI20" s="30"/>
      <c r="AJ20" s="30"/>
      <c r="AK20" s="30"/>
      <c r="AL20" s="30"/>
      <c r="AM20" s="30"/>
      <c r="AN20" s="30"/>
      <c r="AO20" s="30"/>
    </row>
    <row r="21" spans="1:41" ht="17" x14ac:dyDescent="0.2">
      <c r="A21" s="100" t="s">
        <v>292</v>
      </c>
      <c r="B21" s="100" t="s">
        <v>292</v>
      </c>
      <c r="C21" s="100" t="s">
        <v>292</v>
      </c>
      <c r="D21" s="103" t="s">
        <v>299</v>
      </c>
      <c r="E21" s="100" t="s">
        <v>292</v>
      </c>
      <c r="F21" s="100" t="s">
        <v>292</v>
      </c>
      <c r="G21" s="100" t="s">
        <v>291</v>
      </c>
      <c r="H21" s="100" t="s">
        <v>299</v>
      </c>
      <c r="I21" s="100" t="s">
        <v>299</v>
      </c>
      <c r="J21" s="104" t="s">
        <v>300</v>
      </c>
      <c r="K21" s="104" t="s">
        <v>300</v>
      </c>
      <c r="L21" s="100" t="s">
        <v>292</v>
      </c>
      <c r="M21" s="100" t="s">
        <v>292</v>
      </c>
      <c r="N21" s="100" t="s">
        <v>292</v>
      </c>
      <c r="O21" s="100" t="s">
        <v>292</v>
      </c>
      <c r="P21" s="100" t="s">
        <v>292</v>
      </c>
      <c r="Q21" s="101" t="s">
        <v>299</v>
      </c>
      <c r="R21" s="100" t="s">
        <v>299</v>
      </c>
      <c r="S21" s="100" t="s">
        <v>299</v>
      </c>
      <c r="T21" s="106" t="s">
        <v>99</v>
      </c>
      <c r="V21" s="30"/>
      <c r="W21" s="30"/>
      <c r="X21" s="30"/>
      <c r="Y21" s="30"/>
      <c r="Z21" s="30"/>
      <c r="AA21" s="30"/>
      <c r="AB21" s="30"/>
      <c r="AC21" s="30"/>
      <c r="AD21" s="30"/>
      <c r="AE21" s="30"/>
      <c r="AF21" s="30"/>
      <c r="AG21" s="30"/>
      <c r="AH21" s="30"/>
      <c r="AI21" s="30"/>
      <c r="AJ21" s="30"/>
      <c r="AK21" s="30"/>
      <c r="AL21" s="30"/>
      <c r="AM21" s="30"/>
      <c r="AN21" s="30"/>
      <c r="AO21" s="30"/>
    </row>
    <row r="22" spans="1:41" ht="17" x14ac:dyDescent="0.2">
      <c r="A22" s="100" t="s">
        <v>295</v>
      </c>
      <c r="B22" s="100" t="s">
        <v>295</v>
      </c>
      <c r="C22" s="100" t="s">
        <v>295</v>
      </c>
      <c r="D22" s="103" t="s">
        <v>301</v>
      </c>
      <c r="E22" s="100" t="s">
        <v>295</v>
      </c>
      <c r="F22" s="100" t="s">
        <v>295</v>
      </c>
      <c r="G22" s="100" t="s">
        <v>294</v>
      </c>
      <c r="H22" s="100" t="s">
        <v>301</v>
      </c>
      <c r="I22" s="100" t="s">
        <v>301</v>
      </c>
      <c r="J22" s="104" t="s">
        <v>302</v>
      </c>
      <c r="K22" s="104" t="s">
        <v>302</v>
      </c>
      <c r="L22" s="100" t="s">
        <v>295</v>
      </c>
      <c r="M22" s="100" t="s">
        <v>295</v>
      </c>
      <c r="N22" s="100" t="s">
        <v>295</v>
      </c>
      <c r="O22" s="100" t="s">
        <v>295</v>
      </c>
      <c r="P22" s="100" t="s">
        <v>295</v>
      </c>
      <c r="Q22" s="102" t="s">
        <v>301</v>
      </c>
      <c r="R22" s="100" t="s">
        <v>301</v>
      </c>
      <c r="S22" s="100" t="s">
        <v>301</v>
      </c>
      <c r="T22" s="106" t="s">
        <v>100</v>
      </c>
      <c r="V22" s="30"/>
      <c r="W22" s="30"/>
      <c r="X22" s="30"/>
      <c r="Y22" s="30"/>
      <c r="Z22" s="30"/>
      <c r="AA22" s="30"/>
      <c r="AB22" s="30"/>
      <c r="AC22" s="30"/>
      <c r="AD22" s="30"/>
      <c r="AE22" s="30"/>
      <c r="AF22" s="30"/>
      <c r="AG22" s="30"/>
      <c r="AH22" s="30"/>
      <c r="AI22" s="30"/>
      <c r="AJ22" s="30"/>
      <c r="AK22" s="30"/>
      <c r="AL22" s="30"/>
      <c r="AM22" s="30"/>
      <c r="AN22" s="30"/>
      <c r="AO22" s="30"/>
    </row>
    <row r="23" spans="1:41" ht="17" x14ac:dyDescent="0.2">
      <c r="A23" s="100" t="s">
        <v>288</v>
      </c>
      <c r="B23" s="100" t="s">
        <v>288</v>
      </c>
      <c r="C23" s="100" t="s">
        <v>288</v>
      </c>
      <c r="D23" s="104" t="s">
        <v>290</v>
      </c>
      <c r="E23" s="100" t="s">
        <v>288</v>
      </c>
      <c r="F23" s="100" t="s">
        <v>288</v>
      </c>
      <c r="G23" s="100" t="s">
        <v>297</v>
      </c>
      <c r="H23" s="106" t="s">
        <v>95</v>
      </c>
      <c r="I23" s="104" t="s">
        <v>290</v>
      </c>
      <c r="J23" s="104" t="s">
        <v>303</v>
      </c>
      <c r="K23" s="104" t="s">
        <v>303</v>
      </c>
      <c r="L23" s="100" t="s">
        <v>288</v>
      </c>
      <c r="M23" s="100" t="s">
        <v>288</v>
      </c>
      <c r="N23" s="100" t="s">
        <v>288</v>
      </c>
      <c r="O23" s="100" t="s">
        <v>288</v>
      </c>
      <c r="P23" s="100" t="s">
        <v>288</v>
      </c>
      <c r="Q23" s="105" t="s">
        <v>304</v>
      </c>
      <c r="R23" s="104" t="s">
        <v>290</v>
      </c>
      <c r="S23" s="104" t="s">
        <v>290</v>
      </c>
      <c r="T23" s="106" t="s">
        <v>101</v>
      </c>
      <c r="V23" s="30"/>
      <c r="W23" s="30"/>
      <c r="X23" s="30"/>
      <c r="Y23" s="30"/>
      <c r="Z23" s="30"/>
      <c r="AA23" s="30"/>
      <c r="AB23" s="30"/>
      <c r="AC23" s="30"/>
      <c r="AD23" s="30"/>
      <c r="AE23" s="30"/>
      <c r="AF23" s="30"/>
      <c r="AG23" s="30"/>
      <c r="AH23" s="30"/>
      <c r="AI23" s="30"/>
      <c r="AJ23" s="30"/>
      <c r="AK23" s="30"/>
      <c r="AL23" s="30"/>
      <c r="AM23" s="30"/>
      <c r="AN23" s="30"/>
      <c r="AO23" s="30"/>
    </row>
    <row r="24" spans="1:41" ht="17" x14ac:dyDescent="0.2">
      <c r="A24" s="100" t="s">
        <v>291</v>
      </c>
      <c r="B24" s="100" t="s">
        <v>291</v>
      </c>
      <c r="C24" s="100" t="s">
        <v>291</v>
      </c>
      <c r="D24" s="104" t="s">
        <v>293</v>
      </c>
      <c r="E24" s="100" t="s">
        <v>291</v>
      </c>
      <c r="F24" s="100" t="s">
        <v>291</v>
      </c>
      <c r="G24" s="100" t="s">
        <v>299</v>
      </c>
      <c r="H24" s="106" t="s">
        <v>96</v>
      </c>
      <c r="I24" s="104" t="s">
        <v>293</v>
      </c>
      <c r="J24" s="104" t="s">
        <v>305</v>
      </c>
      <c r="K24" s="104" t="s">
        <v>305</v>
      </c>
      <c r="L24" s="100" t="s">
        <v>291</v>
      </c>
      <c r="M24" s="100" t="s">
        <v>291</v>
      </c>
      <c r="N24" s="100" t="s">
        <v>291</v>
      </c>
      <c r="O24" s="100" t="s">
        <v>291</v>
      </c>
      <c r="P24" s="100" t="s">
        <v>291</v>
      </c>
      <c r="Q24" s="105" t="s">
        <v>306</v>
      </c>
      <c r="R24" s="104" t="s">
        <v>293</v>
      </c>
      <c r="S24" s="104" t="s">
        <v>293</v>
      </c>
      <c r="T24" s="106" t="s">
        <v>102</v>
      </c>
      <c r="V24" s="30"/>
      <c r="W24" s="30"/>
      <c r="X24" s="30"/>
      <c r="Y24" s="30"/>
      <c r="Z24" s="30"/>
      <c r="AA24" s="30"/>
      <c r="AB24" s="30"/>
      <c r="AC24" s="30"/>
      <c r="AD24" s="30"/>
      <c r="AE24" s="30"/>
      <c r="AF24" s="30"/>
      <c r="AG24" s="30"/>
      <c r="AH24" s="30"/>
      <c r="AI24" s="30"/>
      <c r="AJ24" s="30"/>
      <c r="AK24" s="30"/>
      <c r="AL24" s="30"/>
      <c r="AM24" s="30"/>
      <c r="AN24" s="30"/>
      <c r="AO24" s="30"/>
    </row>
    <row r="25" spans="1:41" ht="17" x14ac:dyDescent="0.2">
      <c r="A25" s="100" t="s">
        <v>294</v>
      </c>
      <c r="B25" s="100" t="s">
        <v>294</v>
      </c>
      <c r="C25" s="100" t="s">
        <v>294</v>
      </c>
      <c r="D25" s="104" t="s">
        <v>296</v>
      </c>
      <c r="E25" s="100" t="s">
        <v>294</v>
      </c>
      <c r="F25" s="100" t="s">
        <v>294</v>
      </c>
      <c r="G25" s="100" t="s">
        <v>301</v>
      </c>
      <c r="H25" s="106" t="s">
        <v>97</v>
      </c>
      <c r="I25" s="104" t="s">
        <v>296</v>
      </c>
      <c r="J25" s="104" t="s">
        <v>307</v>
      </c>
      <c r="K25" s="104" t="s">
        <v>307</v>
      </c>
      <c r="L25" s="100" t="s">
        <v>294</v>
      </c>
      <c r="M25" s="100" t="s">
        <v>294</v>
      </c>
      <c r="N25" s="100" t="s">
        <v>294</v>
      </c>
      <c r="O25" s="100" t="s">
        <v>294</v>
      </c>
      <c r="P25" s="100" t="s">
        <v>294</v>
      </c>
      <c r="Q25" s="105" t="s">
        <v>308</v>
      </c>
      <c r="R25" s="104" t="s">
        <v>296</v>
      </c>
      <c r="S25" s="104" t="s">
        <v>296</v>
      </c>
      <c r="T25" s="106" t="s">
        <v>103</v>
      </c>
      <c r="V25" s="30"/>
      <c r="W25" s="30"/>
      <c r="X25" s="30"/>
      <c r="Y25" s="30"/>
      <c r="Z25" s="30"/>
      <c r="AA25" s="30"/>
      <c r="AB25" s="30"/>
      <c r="AC25" s="30"/>
      <c r="AD25" s="30"/>
      <c r="AE25" s="30"/>
      <c r="AF25" s="30"/>
      <c r="AG25" s="30"/>
      <c r="AH25" s="30"/>
      <c r="AI25" s="30"/>
      <c r="AJ25" s="30"/>
      <c r="AK25" s="30"/>
      <c r="AL25" s="30"/>
      <c r="AM25" s="30"/>
      <c r="AN25" s="30"/>
      <c r="AO25" s="30"/>
    </row>
    <row r="26" spans="1:41" ht="17" x14ac:dyDescent="0.2">
      <c r="A26" s="100" t="s">
        <v>297</v>
      </c>
      <c r="B26" s="100" t="s">
        <v>297</v>
      </c>
      <c r="C26" s="100" t="s">
        <v>297</v>
      </c>
      <c r="D26" s="104" t="s">
        <v>298</v>
      </c>
      <c r="E26" s="100" t="s">
        <v>297</v>
      </c>
      <c r="F26" s="100" t="s">
        <v>297</v>
      </c>
      <c r="G26" s="105" t="s">
        <v>304</v>
      </c>
      <c r="H26" s="106" t="s">
        <v>98</v>
      </c>
      <c r="I26" s="104" t="s">
        <v>298</v>
      </c>
      <c r="J26" s="106" t="s">
        <v>95</v>
      </c>
      <c r="K26" s="106" t="s">
        <v>95</v>
      </c>
      <c r="L26" s="100" t="s">
        <v>297</v>
      </c>
      <c r="M26" s="100" t="s">
        <v>297</v>
      </c>
      <c r="N26" s="100" t="s">
        <v>297</v>
      </c>
      <c r="O26" s="100" t="s">
        <v>297</v>
      </c>
      <c r="P26" s="100" t="s">
        <v>297</v>
      </c>
      <c r="Q26" s="105" t="s">
        <v>309</v>
      </c>
      <c r="R26" s="104" t="s">
        <v>298</v>
      </c>
      <c r="S26" s="104" t="s">
        <v>298</v>
      </c>
      <c r="T26" s="106" t="s">
        <v>104</v>
      </c>
      <c r="V26" s="30"/>
      <c r="W26" s="30"/>
      <c r="X26" s="30"/>
      <c r="Y26" s="30"/>
      <c r="Z26" s="30"/>
      <c r="AA26" s="30"/>
      <c r="AB26" s="30"/>
      <c r="AC26" s="30"/>
      <c r="AD26" s="30"/>
      <c r="AE26" s="30"/>
      <c r="AF26" s="30"/>
      <c r="AG26" s="30"/>
      <c r="AH26" s="30"/>
      <c r="AI26" s="30"/>
      <c r="AJ26" s="30"/>
      <c r="AK26" s="30"/>
      <c r="AL26" s="30"/>
      <c r="AM26" s="30"/>
      <c r="AN26" s="30"/>
      <c r="AO26" s="30"/>
    </row>
    <row r="27" spans="1:41" ht="17" x14ac:dyDescent="0.2">
      <c r="A27" s="100" t="s">
        <v>299</v>
      </c>
      <c r="B27" s="100" t="s">
        <v>299</v>
      </c>
      <c r="C27" s="100" t="s">
        <v>299</v>
      </c>
      <c r="D27" s="104" t="s">
        <v>300</v>
      </c>
      <c r="E27" s="100" t="s">
        <v>299</v>
      </c>
      <c r="F27" s="100" t="s">
        <v>299</v>
      </c>
      <c r="G27" s="105" t="s">
        <v>306</v>
      </c>
      <c r="H27" s="106" t="s">
        <v>99</v>
      </c>
      <c r="I27" s="104" t="s">
        <v>300</v>
      </c>
      <c r="J27" s="106" t="s">
        <v>96</v>
      </c>
      <c r="K27" s="106" t="s">
        <v>96</v>
      </c>
      <c r="L27" s="100" t="s">
        <v>299</v>
      </c>
      <c r="M27" s="100" t="s">
        <v>299</v>
      </c>
      <c r="N27" s="100" t="s">
        <v>299</v>
      </c>
      <c r="O27" s="100" t="s">
        <v>299</v>
      </c>
      <c r="P27" s="100" t="s">
        <v>299</v>
      </c>
      <c r="Q27" s="105" t="s">
        <v>310</v>
      </c>
      <c r="R27" s="104" t="s">
        <v>300</v>
      </c>
      <c r="S27" s="104" t="s">
        <v>300</v>
      </c>
      <c r="T27" s="106" t="s">
        <v>105</v>
      </c>
      <c r="V27" s="30"/>
      <c r="W27" s="30"/>
      <c r="X27" s="30"/>
      <c r="Y27" s="30"/>
      <c r="Z27" s="30"/>
      <c r="AA27" s="30"/>
      <c r="AB27" s="30"/>
      <c r="AC27" s="30"/>
      <c r="AD27" s="30"/>
      <c r="AE27" s="30"/>
      <c r="AF27" s="30"/>
      <c r="AG27" s="30"/>
      <c r="AH27" s="30"/>
      <c r="AI27" s="30"/>
      <c r="AJ27" s="30"/>
      <c r="AK27" s="30"/>
      <c r="AL27" s="30"/>
      <c r="AM27" s="30"/>
      <c r="AN27" s="30"/>
      <c r="AO27" s="30"/>
    </row>
    <row r="28" spans="1:41" ht="17" x14ac:dyDescent="0.2">
      <c r="A28" s="100" t="s">
        <v>301</v>
      </c>
      <c r="B28" s="100" t="s">
        <v>301</v>
      </c>
      <c r="C28" s="100" t="s">
        <v>301</v>
      </c>
      <c r="D28" s="104" t="s">
        <v>302</v>
      </c>
      <c r="E28" s="100" t="s">
        <v>301</v>
      </c>
      <c r="F28" s="100" t="s">
        <v>301</v>
      </c>
      <c r="G28" s="105" t="s">
        <v>308</v>
      </c>
      <c r="H28" s="106" t="s">
        <v>100</v>
      </c>
      <c r="I28" s="104" t="s">
        <v>302</v>
      </c>
      <c r="J28" s="106" t="s">
        <v>97</v>
      </c>
      <c r="K28" s="106" t="s">
        <v>97</v>
      </c>
      <c r="L28" s="100" t="s">
        <v>301</v>
      </c>
      <c r="M28" s="100" t="s">
        <v>301</v>
      </c>
      <c r="N28" s="100" t="s">
        <v>301</v>
      </c>
      <c r="O28" s="100" t="s">
        <v>301</v>
      </c>
      <c r="P28" s="100" t="s">
        <v>301</v>
      </c>
      <c r="Q28" s="105" t="s">
        <v>311</v>
      </c>
      <c r="R28" s="104" t="s">
        <v>302</v>
      </c>
      <c r="S28" s="104" t="s">
        <v>302</v>
      </c>
      <c r="T28" s="106" t="s">
        <v>106</v>
      </c>
      <c r="V28" s="30"/>
      <c r="W28" s="30"/>
      <c r="X28" s="30"/>
      <c r="Y28" s="30"/>
      <c r="Z28" s="30"/>
      <c r="AA28" s="30"/>
      <c r="AB28" s="30"/>
      <c r="AC28" s="30"/>
      <c r="AD28" s="30"/>
      <c r="AE28" s="30"/>
      <c r="AF28" s="30"/>
      <c r="AG28" s="30"/>
      <c r="AH28" s="30"/>
      <c r="AI28" s="30"/>
      <c r="AJ28" s="30"/>
      <c r="AK28" s="30"/>
      <c r="AL28" s="30"/>
      <c r="AM28" s="30"/>
      <c r="AN28" s="30"/>
      <c r="AO28" s="30"/>
    </row>
    <row r="29" spans="1:41" ht="17" x14ac:dyDescent="0.2">
      <c r="A29" s="108" t="s">
        <v>304</v>
      </c>
      <c r="B29" s="105" t="s">
        <v>304</v>
      </c>
      <c r="C29" s="104" t="s">
        <v>290</v>
      </c>
      <c r="D29" s="104" t="s">
        <v>303</v>
      </c>
      <c r="E29" s="105" t="s">
        <v>304</v>
      </c>
      <c r="F29" s="105" t="s">
        <v>304</v>
      </c>
      <c r="G29" s="105" t="s">
        <v>309</v>
      </c>
      <c r="H29" s="106" t="s">
        <v>101</v>
      </c>
      <c r="I29" s="104" t="s">
        <v>303</v>
      </c>
      <c r="J29" s="106" t="s">
        <v>98</v>
      </c>
      <c r="K29" s="106" t="s">
        <v>98</v>
      </c>
      <c r="L29" s="105" t="s">
        <v>304</v>
      </c>
      <c r="M29" s="105" t="s">
        <v>304</v>
      </c>
      <c r="N29" s="106" t="s">
        <v>95</v>
      </c>
      <c r="O29" s="104" t="s">
        <v>290</v>
      </c>
      <c r="P29" s="104" t="s">
        <v>290</v>
      </c>
      <c r="Q29" s="105" t="s">
        <v>312</v>
      </c>
      <c r="R29" s="104" t="s">
        <v>303</v>
      </c>
      <c r="S29" s="104" t="s">
        <v>303</v>
      </c>
      <c r="T29" s="106" t="s">
        <v>107</v>
      </c>
      <c r="V29" s="30"/>
      <c r="W29" s="30"/>
      <c r="X29" s="30"/>
      <c r="Y29" s="30"/>
      <c r="Z29" s="30"/>
      <c r="AA29" s="30"/>
      <c r="AB29" s="30"/>
      <c r="AC29" s="30"/>
      <c r="AD29" s="30"/>
      <c r="AE29" s="30"/>
      <c r="AF29" s="30"/>
      <c r="AG29" s="30"/>
      <c r="AH29" s="30"/>
      <c r="AI29" s="30"/>
      <c r="AJ29" s="30"/>
      <c r="AK29" s="30"/>
      <c r="AL29" s="30"/>
      <c r="AM29" s="30"/>
      <c r="AN29" s="30"/>
      <c r="AO29" s="30"/>
    </row>
    <row r="30" spans="1:41" ht="17" x14ac:dyDescent="0.2">
      <c r="A30" s="108" t="s">
        <v>306</v>
      </c>
      <c r="B30" s="105" t="s">
        <v>306</v>
      </c>
      <c r="C30" s="104" t="s">
        <v>293</v>
      </c>
      <c r="D30" s="104" t="s">
        <v>305</v>
      </c>
      <c r="E30" s="105" t="s">
        <v>306</v>
      </c>
      <c r="F30" s="105" t="s">
        <v>306</v>
      </c>
      <c r="G30" s="105" t="s">
        <v>310</v>
      </c>
      <c r="H30" s="106" t="s">
        <v>102</v>
      </c>
      <c r="I30" s="104" t="s">
        <v>305</v>
      </c>
      <c r="J30" s="106" t="s">
        <v>99</v>
      </c>
      <c r="K30" s="106" t="s">
        <v>99</v>
      </c>
      <c r="L30" s="105" t="s">
        <v>306</v>
      </c>
      <c r="M30" s="105" t="s">
        <v>306</v>
      </c>
      <c r="N30" s="106" t="s">
        <v>96</v>
      </c>
      <c r="O30" s="104" t="s">
        <v>293</v>
      </c>
      <c r="P30" s="104" t="s">
        <v>293</v>
      </c>
      <c r="Q30" s="104" t="s">
        <v>290</v>
      </c>
      <c r="R30" s="104" t="s">
        <v>305</v>
      </c>
      <c r="S30" s="104" t="s">
        <v>305</v>
      </c>
      <c r="T30" s="106" t="s">
        <v>108</v>
      </c>
      <c r="V30" s="30"/>
      <c r="W30" s="30"/>
      <c r="X30" s="30"/>
      <c r="Y30" s="30"/>
      <c r="Z30" s="30"/>
      <c r="AA30" s="30"/>
      <c r="AB30" s="30"/>
      <c r="AC30" s="30"/>
      <c r="AD30" s="30"/>
      <c r="AE30" s="30"/>
      <c r="AF30" s="30"/>
      <c r="AG30" s="30"/>
      <c r="AH30" s="30"/>
      <c r="AI30" s="30"/>
      <c r="AJ30" s="30"/>
      <c r="AK30" s="30"/>
      <c r="AL30" s="30"/>
      <c r="AM30" s="30"/>
      <c r="AN30" s="30"/>
      <c r="AO30" s="30"/>
    </row>
    <row r="31" spans="1:41" ht="17" x14ac:dyDescent="0.2">
      <c r="A31" s="108" t="s">
        <v>308</v>
      </c>
      <c r="B31" s="105" t="s">
        <v>308</v>
      </c>
      <c r="C31" s="104" t="s">
        <v>296</v>
      </c>
      <c r="D31" s="104" t="s">
        <v>307</v>
      </c>
      <c r="E31" s="105" t="s">
        <v>308</v>
      </c>
      <c r="F31" s="105" t="s">
        <v>308</v>
      </c>
      <c r="G31" s="105" t="s">
        <v>311</v>
      </c>
      <c r="H31" s="106" t="s">
        <v>103</v>
      </c>
      <c r="I31" s="104" t="s">
        <v>307</v>
      </c>
      <c r="J31" s="106" t="s">
        <v>114</v>
      </c>
      <c r="K31" s="106" t="s">
        <v>105</v>
      </c>
      <c r="L31" s="105" t="s">
        <v>308</v>
      </c>
      <c r="M31" s="105" t="s">
        <v>308</v>
      </c>
      <c r="N31" s="106" t="s">
        <v>97</v>
      </c>
      <c r="O31" s="104" t="s">
        <v>296</v>
      </c>
      <c r="P31" s="104" t="s">
        <v>296</v>
      </c>
      <c r="Q31" s="104" t="s">
        <v>293</v>
      </c>
      <c r="R31" s="104" t="s">
        <v>307</v>
      </c>
      <c r="S31" s="104" t="s">
        <v>307</v>
      </c>
      <c r="T31" s="106" t="s">
        <v>109</v>
      </c>
      <c r="V31" s="30"/>
      <c r="W31" s="30"/>
      <c r="X31" s="30"/>
      <c r="Y31" s="30"/>
      <c r="Z31" s="30"/>
      <c r="AA31" s="30"/>
      <c r="AB31" s="30"/>
      <c r="AC31" s="30"/>
      <c r="AD31" s="30"/>
      <c r="AE31" s="30"/>
      <c r="AF31" s="30"/>
      <c r="AG31" s="30"/>
      <c r="AH31" s="30"/>
      <c r="AI31" s="30"/>
      <c r="AJ31" s="30"/>
      <c r="AK31" s="30"/>
      <c r="AL31" s="30"/>
      <c r="AM31" s="30"/>
      <c r="AN31" s="30"/>
      <c r="AO31" s="30"/>
    </row>
    <row r="32" spans="1:41" ht="17" x14ac:dyDescent="0.2">
      <c r="A32" s="105" t="s">
        <v>309</v>
      </c>
      <c r="B32" s="105" t="s">
        <v>309</v>
      </c>
      <c r="C32" s="104" t="s">
        <v>298</v>
      </c>
      <c r="D32" s="104" t="s">
        <v>313</v>
      </c>
      <c r="E32" s="105" t="s">
        <v>309</v>
      </c>
      <c r="F32" s="105" t="s">
        <v>309</v>
      </c>
      <c r="G32" s="105" t="s">
        <v>312</v>
      </c>
      <c r="H32" s="106" t="s">
        <v>104</v>
      </c>
      <c r="I32" s="106" t="s">
        <v>95</v>
      </c>
      <c r="J32" s="106" t="s">
        <v>115</v>
      </c>
      <c r="K32" s="106" t="s">
        <v>106</v>
      </c>
      <c r="L32" s="105" t="s">
        <v>309</v>
      </c>
      <c r="M32" s="105" t="s">
        <v>309</v>
      </c>
      <c r="N32" s="100" t="s">
        <v>98</v>
      </c>
      <c r="O32" s="104" t="s">
        <v>298</v>
      </c>
      <c r="P32" s="104" t="s">
        <v>298</v>
      </c>
      <c r="Q32" s="104" t="s">
        <v>296</v>
      </c>
      <c r="R32" s="106" t="s">
        <v>95</v>
      </c>
      <c r="S32" s="106" t="s">
        <v>95</v>
      </c>
      <c r="T32" s="106" t="s">
        <v>110</v>
      </c>
      <c r="V32" s="30"/>
      <c r="W32" s="30"/>
      <c r="X32" s="30"/>
      <c r="Y32" s="30"/>
      <c r="Z32" s="30"/>
      <c r="AA32" s="30"/>
      <c r="AB32" s="30"/>
      <c r="AC32" s="30"/>
      <c r="AD32" s="30"/>
      <c r="AE32" s="30"/>
      <c r="AF32" s="30"/>
      <c r="AG32" s="30"/>
      <c r="AH32" s="30"/>
      <c r="AI32" s="30"/>
      <c r="AJ32" s="30"/>
      <c r="AK32" s="30"/>
      <c r="AL32" s="30"/>
      <c r="AM32" s="30"/>
      <c r="AN32" s="30"/>
      <c r="AO32" s="30"/>
    </row>
    <row r="33" spans="1:41" ht="17" x14ac:dyDescent="0.2">
      <c r="A33" s="105" t="s">
        <v>310</v>
      </c>
      <c r="B33" s="105" t="s">
        <v>310</v>
      </c>
      <c r="C33" s="104" t="s">
        <v>300</v>
      </c>
      <c r="D33" s="104" t="s">
        <v>314</v>
      </c>
      <c r="E33" s="105" t="s">
        <v>310</v>
      </c>
      <c r="F33" s="105" t="s">
        <v>310</v>
      </c>
      <c r="G33" s="104" t="s">
        <v>290</v>
      </c>
      <c r="H33" s="106" t="s">
        <v>105</v>
      </c>
      <c r="I33" s="106" t="s">
        <v>96</v>
      </c>
      <c r="J33" s="106" t="s">
        <v>116</v>
      </c>
      <c r="K33" s="106" t="s">
        <v>107</v>
      </c>
      <c r="L33" s="105" t="s">
        <v>310</v>
      </c>
      <c r="M33" s="105" t="s">
        <v>310</v>
      </c>
      <c r="N33" s="100" t="s">
        <v>99</v>
      </c>
      <c r="O33" s="104" t="s">
        <v>300</v>
      </c>
      <c r="P33" s="104" t="s">
        <v>300</v>
      </c>
      <c r="Q33" s="104" t="s">
        <v>298</v>
      </c>
      <c r="R33" s="106" t="s">
        <v>96</v>
      </c>
      <c r="S33" s="106" t="s">
        <v>96</v>
      </c>
      <c r="T33" s="106" t="s">
        <v>111</v>
      </c>
      <c r="V33" s="30"/>
      <c r="W33" s="30"/>
      <c r="X33" s="30"/>
      <c r="Y33" s="30"/>
      <c r="Z33" s="30"/>
      <c r="AA33" s="30"/>
      <c r="AB33" s="30"/>
      <c r="AC33" s="30"/>
      <c r="AD33" s="30"/>
      <c r="AE33" s="30"/>
      <c r="AF33" s="30"/>
      <c r="AG33" s="30"/>
      <c r="AH33" s="30"/>
      <c r="AI33" s="30"/>
      <c r="AJ33" s="30"/>
      <c r="AK33" s="30"/>
      <c r="AL33" s="30"/>
      <c r="AM33" s="30"/>
      <c r="AN33" s="30"/>
      <c r="AO33" s="30"/>
    </row>
    <row r="34" spans="1:41" ht="17" x14ac:dyDescent="0.2">
      <c r="A34" s="105" t="s">
        <v>311</v>
      </c>
      <c r="B34" s="105" t="s">
        <v>311</v>
      </c>
      <c r="C34" s="104" t="s">
        <v>302</v>
      </c>
      <c r="D34" s="104" t="s">
        <v>315</v>
      </c>
      <c r="E34" s="105" t="s">
        <v>311</v>
      </c>
      <c r="F34" s="105" t="s">
        <v>311</v>
      </c>
      <c r="G34" s="104" t="s">
        <v>293</v>
      </c>
      <c r="H34" s="106" t="s">
        <v>106</v>
      </c>
      <c r="I34" s="106" t="s">
        <v>97</v>
      </c>
      <c r="J34" s="106" t="s">
        <v>117</v>
      </c>
      <c r="K34" s="106" t="s">
        <v>108</v>
      </c>
      <c r="L34" s="105" t="s">
        <v>311</v>
      </c>
      <c r="M34" s="105" t="s">
        <v>311</v>
      </c>
      <c r="N34" s="100" t="s">
        <v>100</v>
      </c>
      <c r="O34" s="104" t="s">
        <v>302</v>
      </c>
      <c r="P34" s="104" t="s">
        <v>302</v>
      </c>
      <c r="Q34" s="104" t="s">
        <v>300</v>
      </c>
      <c r="R34" s="106" t="s">
        <v>97</v>
      </c>
      <c r="S34" s="106" t="s">
        <v>97</v>
      </c>
      <c r="T34" s="106" t="s">
        <v>112</v>
      </c>
      <c r="V34" s="30"/>
      <c r="W34" s="30"/>
      <c r="X34" s="30"/>
      <c r="Y34" s="30"/>
      <c r="Z34" s="30"/>
      <c r="AA34" s="30"/>
      <c r="AB34" s="30"/>
      <c r="AC34" s="30"/>
      <c r="AD34" s="30"/>
      <c r="AE34" s="30"/>
      <c r="AF34" s="30"/>
      <c r="AG34" s="30"/>
      <c r="AH34" s="30"/>
      <c r="AI34" s="30"/>
      <c r="AJ34" s="30"/>
      <c r="AK34" s="30"/>
      <c r="AL34" s="30"/>
      <c r="AM34" s="30"/>
      <c r="AN34" s="30"/>
      <c r="AO34" s="30"/>
    </row>
    <row r="35" spans="1:41" ht="17" x14ac:dyDescent="0.2">
      <c r="A35" s="105" t="s">
        <v>312</v>
      </c>
      <c r="B35" s="105" t="s">
        <v>312</v>
      </c>
      <c r="C35" s="104" t="s">
        <v>303</v>
      </c>
      <c r="D35" s="104" t="s">
        <v>316</v>
      </c>
      <c r="E35" s="105" t="s">
        <v>312</v>
      </c>
      <c r="F35" s="105" t="s">
        <v>312</v>
      </c>
      <c r="G35" s="104" t="s">
        <v>296</v>
      </c>
      <c r="H35" s="106" t="s">
        <v>107</v>
      </c>
      <c r="I35" s="106" t="s">
        <v>98</v>
      </c>
      <c r="J35" s="106" t="s">
        <v>118</v>
      </c>
      <c r="K35" s="106" t="s">
        <v>109</v>
      </c>
      <c r="L35" s="105" t="s">
        <v>312</v>
      </c>
      <c r="M35" s="105" t="s">
        <v>312</v>
      </c>
      <c r="N35" s="100" t="s">
        <v>101</v>
      </c>
      <c r="O35" s="104" t="s">
        <v>303</v>
      </c>
      <c r="P35" s="104" t="s">
        <v>303</v>
      </c>
      <c r="Q35" s="104" t="s">
        <v>302</v>
      </c>
      <c r="R35" s="106" t="s">
        <v>98</v>
      </c>
      <c r="S35" s="106" t="s">
        <v>98</v>
      </c>
      <c r="T35" s="106" t="s">
        <v>113</v>
      </c>
      <c r="V35" s="30"/>
      <c r="W35" s="30"/>
      <c r="X35" s="30"/>
      <c r="Y35" s="30"/>
      <c r="Z35" s="30"/>
      <c r="AA35" s="30"/>
      <c r="AB35" s="30"/>
      <c r="AC35" s="30"/>
      <c r="AD35" s="30"/>
      <c r="AE35" s="30"/>
      <c r="AF35" s="30"/>
      <c r="AG35" s="30"/>
      <c r="AH35" s="30"/>
      <c r="AI35" s="30"/>
      <c r="AJ35" s="30"/>
      <c r="AK35" s="30"/>
      <c r="AL35" s="30"/>
      <c r="AM35" s="30"/>
      <c r="AN35" s="30"/>
      <c r="AO35" s="30"/>
    </row>
    <row r="36" spans="1:41" ht="17" x14ac:dyDescent="0.2">
      <c r="A36" s="104" t="s">
        <v>290</v>
      </c>
      <c r="B36" s="104" t="s">
        <v>290</v>
      </c>
      <c r="C36" s="104" t="s">
        <v>305</v>
      </c>
      <c r="D36" s="104" t="s">
        <v>317</v>
      </c>
      <c r="E36" s="104" t="s">
        <v>290</v>
      </c>
      <c r="F36" s="100" t="s">
        <v>95</v>
      </c>
      <c r="G36" s="104" t="s">
        <v>298</v>
      </c>
      <c r="H36" s="106" t="s">
        <v>108</v>
      </c>
      <c r="I36" s="106" t="s">
        <v>99</v>
      </c>
      <c r="J36" s="106" t="s">
        <v>119</v>
      </c>
      <c r="K36" s="100" t="s">
        <v>110</v>
      </c>
      <c r="L36" s="104" t="s">
        <v>290</v>
      </c>
      <c r="M36" s="104" t="s">
        <v>290</v>
      </c>
      <c r="N36" s="100" t="s">
        <v>102</v>
      </c>
      <c r="O36" s="104" t="s">
        <v>305</v>
      </c>
      <c r="P36" s="104" t="s">
        <v>305</v>
      </c>
      <c r="Q36" s="104" t="s">
        <v>303</v>
      </c>
      <c r="R36" s="106" t="s">
        <v>99</v>
      </c>
      <c r="S36" s="106" t="s">
        <v>99</v>
      </c>
      <c r="T36" s="106" t="s">
        <v>150</v>
      </c>
      <c r="V36" s="30"/>
      <c r="W36" s="30"/>
      <c r="X36" s="30"/>
      <c r="Y36" s="30"/>
      <c r="Z36" s="30"/>
      <c r="AA36" s="30"/>
      <c r="AB36" s="30"/>
      <c r="AC36" s="30"/>
      <c r="AD36" s="30"/>
      <c r="AE36" s="30"/>
      <c r="AF36" s="30"/>
      <c r="AG36" s="30"/>
      <c r="AH36" s="30"/>
      <c r="AI36" s="30"/>
      <c r="AJ36" s="30"/>
      <c r="AK36" s="30"/>
      <c r="AL36" s="30"/>
      <c r="AM36" s="30"/>
      <c r="AN36" s="30"/>
      <c r="AO36" s="30"/>
    </row>
    <row r="37" spans="1:41" ht="17" x14ac:dyDescent="0.2">
      <c r="A37" s="104" t="s">
        <v>293</v>
      </c>
      <c r="B37" s="104" t="s">
        <v>293</v>
      </c>
      <c r="C37" s="104" t="s">
        <v>307</v>
      </c>
      <c r="D37" s="100" t="s">
        <v>95</v>
      </c>
      <c r="E37" s="104" t="s">
        <v>293</v>
      </c>
      <c r="F37" s="100" t="s">
        <v>96</v>
      </c>
      <c r="G37" s="104" t="s">
        <v>300</v>
      </c>
      <c r="H37" s="106" t="s">
        <v>109</v>
      </c>
      <c r="I37" s="106" t="s">
        <v>100</v>
      </c>
      <c r="J37" s="106" t="s">
        <v>120</v>
      </c>
      <c r="K37" s="100" t="s">
        <v>111</v>
      </c>
      <c r="L37" s="104" t="s">
        <v>293</v>
      </c>
      <c r="M37" s="104" t="s">
        <v>293</v>
      </c>
      <c r="N37" s="100" t="s">
        <v>103</v>
      </c>
      <c r="O37" s="104" t="s">
        <v>307</v>
      </c>
      <c r="P37" s="104" t="s">
        <v>307</v>
      </c>
      <c r="Q37" s="104" t="s">
        <v>305</v>
      </c>
      <c r="R37" s="106" t="s">
        <v>100</v>
      </c>
      <c r="S37" s="106" t="s">
        <v>100</v>
      </c>
      <c r="T37" s="106" t="s">
        <v>151</v>
      </c>
      <c r="V37" s="30"/>
      <c r="W37" s="30"/>
      <c r="X37" s="30"/>
      <c r="Y37" s="30"/>
      <c r="Z37" s="30"/>
      <c r="AA37" s="30"/>
      <c r="AB37" s="30"/>
      <c r="AC37" s="30"/>
      <c r="AD37" s="30"/>
      <c r="AE37" s="30"/>
      <c r="AF37" s="30"/>
      <c r="AG37" s="30"/>
      <c r="AH37" s="30"/>
      <c r="AI37" s="30"/>
      <c r="AJ37" s="30"/>
      <c r="AK37" s="30"/>
      <c r="AL37" s="30"/>
      <c r="AM37" s="30"/>
      <c r="AN37" s="30"/>
      <c r="AO37" s="30"/>
    </row>
    <row r="38" spans="1:41" ht="17" x14ac:dyDescent="0.2">
      <c r="A38" s="104" t="s">
        <v>296</v>
      </c>
      <c r="B38" s="104" t="s">
        <v>296</v>
      </c>
      <c r="C38" s="104" t="s">
        <v>313</v>
      </c>
      <c r="D38" s="100" t="s">
        <v>96</v>
      </c>
      <c r="E38" s="104" t="s">
        <v>296</v>
      </c>
      <c r="F38" s="100" t="s">
        <v>97</v>
      </c>
      <c r="G38" s="104" t="s">
        <v>302</v>
      </c>
      <c r="H38" s="106" t="s">
        <v>110</v>
      </c>
      <c r="I38" s="106" t="s">
        <v>101</v>
      </c>
      <c r="J38" s="106" t="s">
        <v>121</v>
      </c>
      <c r="K38" s="100" t="s">
        <v>112</v>
      </c>
      <c r="L38" s="104" t="s">
        <v>296</v>
      </c>
      <c r="M38" s="104" t="s">
        <v>296</v>
      </c>
      <c r="N38" s="100" t="s">
        <v>104</v>
      </c>
      <c r="O38" s="104" t="s">
        <v>313</v>
      </c>
      <c r="P38" s="106" t="s">
        <v>95</v>
      </c>
      <c r="Q38" s="104" t="s">
        <v>307</v>
      </c>
      <c r="R38" s="106" t="s">
        <v>101</v>
      </c>
      <c r="S38" s="106" t="s">
        <v>101</v>
      </c>
      <c r="T38" s="106" t="s">
        <v>152</v>
      </c>
      <c r="V38" s="30"/>
      <c r="W38" s="30"/>
      <c r="X38" s="30"/>
      <c r="Y38" s="30"/>
      <c r="Z38" s="30"/>
      <c r="AA38" s="30"/>
      <c r="AB38" s="30"/>
      <c r="AC38" s="30"/>
      <c r="AD38" s="30"/>
      <c r="AE38" s="30"/>
      <c r="AF38" s="30"/>
      <c r="AG38" s="30"/>
      <c r="AH38" s="30"/>
      <c r="AI38" s="30"/>
      <c r="AJ38" s="30"/>
      <c r="AK38" s="30"/>
      <c r="AL38" s="30"/>
      <c r="AM38" s="30"/>
      <c r="AN38" s="30"/>
      <c r="AO38" s="30"/>
    </row>
    <row r="39" spans="1:41" ht="17" x14ac:dyDescent="0.2">
      <c r="A39" s="104" t="s">
        <v>298</v>
      </c>
      <c r="B39" s="104" t="s">
        <v>298</v>
      </c>
      <c r="C39" s="104" t="s">
        <v>314</v>
      </c>
      <c r="D39" s="100" t="s">
        <v>97</v>
      </c>
      <c r="E39" s="104" t="s">
        <v>298</v>
      </c>
      <c r="F39" s="100" t="s">
        <v>98</v>
      </c>
      <c r="G39" s="104" t="s">
        <v>303</v>
      </c>
      <c r="H39" s="106" t="s">
        <v>111</v>
      </c>
      <c r="I39" s="106" t="s">
        <v>102</v>
      </c>
      <c r="J39" s="106" t="s">
        <v>122</v>
      </c>
      <c r="K39" s="100" t="s">
        <v>113</v>
      </c>
      <c r="L39" s="104" t="s">
        <v>298</v>
      </c>
      <c r="M39" s="104" t="s">
        <v>298</v>
      </c>
      <c r="N39" s="100" t="s">
        <v>105</v>
      </c>
      <c r="O39" s="104" t="s">
        <v>314</v>
      </c>
      <c r="P39" s="106" t="s">
        <v>96</v>
      </c>
      <c r="Q39" s="104" t="s">
        <v>313</v>
      </c>
      <c r="R39" s="106" t="s">
        <v>102</v>
      </c>
      <c r="S39" s="106" t="s">
        <v>102</v>
      </c>
      <c r="T39" s="106" t="s">
        <v>153</v>
      </c>
      <c r="V39" s="30"/>
      <c r="W39" s="30"/>
      <c r="X39" s="30"/>
      <c r="Y39" s="30"/>
      <c r="Z39" s="30"/>
      <c r="AA39" s="30"/>
      <c r="AB39" s="30"/>
      <c r="AC39" s="30"/>
      <c r="AD39" s="30"/>
      <c r="AE39" s="30"/>
      <c r="AF39" s="30"/>
      <c r="AG39" s="30"/>
      <c r="AH39" s="30"/>
      <c r="AI39" s="30"/>
      <c r="AJ39" s="30"/>
      <c r="AK39" s="30"/>
      <c r="AL39" s="30"/>
      <c r="AM39" s="30"/>
      <c r="AN39" s="30"/>
      <c r="AO39" s="30"/>
    </row>
    <row r="40" spans="1:41" ht="17" x14ac:dyDescent="0.2">
      <c r="A40" s="104" t="s">
        <v>300</v>
      </c>
      <c r="B40" s="104" t="s">
        <v>300</v>
      </c>
      <c r="C40" s="104" t="s">
        <v>315</v>
      </c>
      <c r="D40" s="100" t="s">
        <v>98</v>
      </c>
      <c r="E40" s="104" t="s">
        <v>300</v>
      </c>
      <c r="F40" s="100" t="s">
        <v>99</v>
      </c>
      <c r="G40" s="104" t="s">
        <v>305</v>
      </c>
      <c r="H40" s="106" t="s">
        <v>112</v>
      </c>
      <c r="I40" s="106" t="s">
        <v>103</v>
      </c>
      <c r="J40" s="106" t="s">
        <v>123</v>
      </c>
      <c r="K40" s="100" t="s">
        <v>114</v>
      </c>
      <c r="L40" s="104" t="s">
        <v>300</v>
      </c>
      <c r="M40" s="104" t="s">
        <v>300</v>
      </c>
      <c r="N40" s="100" t="s">
        <v>106</v>
      </c>
      <c r="O40" s="104" t="s">
        <v>315</v>
      </c>
      <c r="P40" s="106" t="s">
        <v>97</v>
      </c>
      <c r="Q40" s="104" t="s">
        <v>314</v>
      </c>
      <c r="R40" s="106" t="s">
        <v>103</v>
      </c>
      <c r="S40" s="106" t="s">
        <v>103</v>
      </c>
      <c r="T40" s="106" t="s">
        <v>154</v>
      </c>
      <c r="V40" s="30"/>
      <c r="W40" s="30"/>
      <c r="X40" s="30"/>
      <c r="Y40" s="30"/>
      <c r="Z40" s="30"/>
      <c r="AA40" s="30"/>
      <c r="AB40" s="30"/>
      <c r="AC40" s="30"/>
      <c r="AD40" s="30"/>
      <c r="AE40" s="30"/>
      <c r="AF40" s="30"/>
      <c r="AG40" s="30"/>
      <c r="AH40" s="30"/>
      <c r="AI40" s="30"/>
      <c r="AJ40" s="30"/>
      <c r="AK40" s="30"/>
      <c r="AL40" s="30"/>
      <c r="AM40" s="30"/>
      <c r="AN40" s="30"/>
      <c r="AO40" s="30"/>
    </row>
    <row r="41" spans="1:41" ht="17" x14ac:dyDescent="0.2">
      <c r="A41" s="104" t="s">
        <v>302</v>
      </c>
      <c r="B41" s="104" t="s">
        <v>302</v>
      </c>
      <c r="C41" s="104" t="s">
        <v>316</v>
      </c>
      <c r="D41" s="100" t="s">
        <v>99</v>
      </c>
      <c r="E41" s="104" t="s">
        <v>302</v>
      </c>
      <c r="F41" s="100" t="s">
        <v>100</v>
      </c>
      <c r="G41" s="104" t="s">
        <v>307</v>
      </c>
      <c r="H41" s="106" t="s">
        <v>113</v>
      </c>
      <c r="I41" s="106" t="s">
        <v>104</v>
      </c>
      <c r="J41" s="106" t="s">
        <v>124</v>
      </c>
      <c r="K41" s="100" t="s">
        <v>115</v>
      </c>
      <c r="L41" s="104" t="s">
        <v>302</v>
      </c>
      <c r="M41" s="104" t="s">
        <v>302</v>
      </c>
      <c r="N41" s="100" t="s">
        <v>107</v>
      </c>
      <c r="O41" s="104" t="s">
        <v>316</v>
      </c>
      <c r="P41" s="106" t="s">
        <v>98</v>
      </c>
      <c r="Q41" s="104" t="s">
        <v>315</v>
      </c>
      <c r="R41" s="106" t="s">
        <v>104</v>
      </c>
      <c r="S41" s="106" t="s">
        <v>104</v>
      </c>
      <c r="T41" s="106" t="s">
        <v>155</v>
      </c>
      <c r="V41" s="30"/>
      <c r="W41" s="30"/>
      <c r="X41" s="30"/>
      <c r="Y41" s="30"/>
      <c r="Z41" s="30"/>
      <c r="AA41" s="30"/>
      <c r="AB41" s="30"/>
      <c r="AC41" s="30"/>
      <c r="AD41" s="30"/>
      <c r="AE41" s="30"/>
      <c r="AF41" s="30"/>
      <c r="AG41" s="30"/>
      <c r="AH41" s="30"/>
      <c r="AI41" s="30"/>
      <c r="AJ41" s="30"/>
      <c r="AK41" s="30"/>
      <c r="AL41" s="30"/>
      <c r="AM41" s="30"/>
      <c r="AN41" s="30"/>
      <c r="AO41" s="30"/>
    </row>
    <row r="42" spans="1:41" ht="17" x14ac:dyDescent="0.2">
      <c r="A42" s="104" t="s">
        <v>303</v>
      </c>
      <c r="B42" s="104" t="s">
        <v>303</v>
      </c>
      <c r="C42" s="104" t="s">
        <v>317</v>
      </c>
      <c r="D42" s="100" t="s">
        <v>100</v>
      </c>
      <c r="E42" s="104" t="s">
        <v>303</v>
      </c>
      <c r="F42" s="100" t="s">
        <v>101</v>
      </c>
      <c r="G42" s="104" t="s">
        <v>313</v>
      </c>
      <c r="H42" s="106" t="s">
        <v>114</v>
      </c>
      <c r="I42" s="106" t="s">
        <v>105</v>
      </c>
      <c r="J42" s="106" t="s">
        <v>125</v>
      </c>
      <c r="K42" s="100" t="s">
        <v>116</v>
      </c>
      <c r="L42" s="104" t="s">
        <v>303</v>
      </c>
      <c r="M42" s="104" t="s">
        <v>303</v>
      </c>
      <c r="N42" s="100" t="s">
        <v>108</v>
      </c>
      <c r="O42" s="104" t="s">
        <v>317</v>
      </c>
      <c r="P42" s="106" t="s">
        <v>99</v>
      </c>
      <c r="Q42" s="104" t="s">
        <v>316</v>
      </c>
      <c r="R42" s="106" t="s">
        <v>105</v>
      </c>
      <c r="S42" s="106" t="s">
        <v>105</v>
      </c>
      <c r="T42" s="106" t="s">
        <v>156</v>
      </c>
      <c r="V42" s="30"/>
      <c r="W42" s="30"/>
      <c r="X42" s="30"/>
      <c r="Y42" s="30"/>
      <c r="Z42" s="30"/>
      <c r="AA42" s="30"/>
      <c r="AB42" s="30"/>
      <c r="AC42" s="30"/>
      <c r="AD42" s="30"/>
      <c r="AE42" s="30"/>
      <c r="AF42" s="30"/>
      <c r="AG42" s="30"/>
      <c r="AH42" s="30"/>
      <c r="AI42" s="30"/>
      <c r="AJ42" s="30"/>
      <c r="AK42" s="30"/>
      <c r="AL42" s="30"/>
      <c r="AM42" s="30"/>
      <c r="AN42" s="30"/>
      <c r="AO42" s="30"/>
    </row>
    <row r="43" spans="1:41" ht="17" x14ac:dyDescent="0.2">
      <c r="A43" s="104" t="s">
        <v>305</v>
      </c>
      <c r="B43" s="104" t="s">
        <v>305</v>
      </c>
      <c r="C43" s="100" t="s">
        <v>95</v>
      </c>
      <c r="D43" s="100" t="s">
        <v>101</v>
      </c>
      <c r="E43" s="104" t="s">
        <v>305</v>
      </c>
      <c r="F43" s="100" t="s">
        <v>102</v>
      </c>
      <c r="G43" s="104" t="s">
        <v>314</v>
      </c>
      <c r="H43" s="106" t="s">
        <v>115</v>
      </c>
      <c r="I43" s="106" t="s">
        <v>106</v>
      </c>
      <c r="J43" s="106" t="s">
        <v>126</v>
      </c>
      <c r="K43" s="100" t="s">
        <v>117</v>
      </c>
      <c r="L43" s="104" t="s">
        <v>305</v>
      </c>
      <c r="M43" s="104" t="s">
        <v>305</v>
      </c>
      <c r="N43" s="100" t="s">
        <v>109</v>
      </c>
      <c r="O43" s="100" t="s">
        <v>95</v>
      </c>
      <c r="P43" s="106" t="s">
        <v>100</v>
      </c>
      <c r="Q43" s="104" t="s">
        <v>317</v>
      </c>
      <c r="R43" s="106" t="s">
        <v>106</v>
      </c>
      <c r="S43" s="106" t="s">
        <v>106</v>
      </c>
      <c r="T43" s="106" t="s">
        <v>157</v>
      </c>
      <c r="V43" s="30"/>
      <c r="W43" s="30"/>
      <c r="X43" s="30"/>
      <c r="Y43" s="30"/>
      <c r="Z43" s="30"/>
      <c r="AA43" s="30"/>
      <c r="AB43" s="30"/>
      <c r="AC43" s="30"/>
      <c r="AD43" s="30"/>
      <c r="AE43" s="30"/>
      <c r="AF43" s="30"/>
      <c r="AG43" s="30"/>
      <c r="AH43" s="30"/>
      <c r="AI43" s="30"/>
      <c r="AJ43" s="30"/>
      <c r="AK43" s="30"/>
      <c r="AL43" s="30"/>
      <c r="AM43" s="30"/>
      <c r="AN43" s="30"/>
      <c r="AO43" s="30"/>
    </row>
    <row r="44" spans="1:41" ht="17" x14ac:dyDescent="0.2">
      <c r="A44" s="104" t="s">
        <v>307</v>
      </c>
      <c r="B44" s="104" t="s">
        <v>307</v>
      </c>
      <c r="C44" s="100" t="s">
        <v>96</v>
      </c>
      <c r="D44" s="100" t="s">
        <v>102</v>
      </c>
      <c r="E44" s="104" t="s">
        <v>307</v>
      </c>
      <c r="F44" s="100" t="s">
        <v>103</v>
      </c>
      <c r="G44" s="104" t="s">
        <v>315</v>
      </c>
      <c r="H44" s="106" t="s">
        <v>116</v>
      </c>
      <c r="I44" s="106" t="s">
        <v>107</v>
      </c>
      <c r="J44" s="106" t="s">
        <v>127</v>
      </c>
      <c r="K44" s="100" t="s">
        <v>118</v>
      </c>
      <c r="L44" s="104" t="s">
        <v>307</v>
      </c>
      <c r="M44" s="104" t="s">
        <v>307</v>
      </c>
      <c r="N44" s="100" t="s">
        <v>110</v>
      </c>
      <c r="O44" s="100" t="s">
        <v>96</v>
      </c>
      <c r="P44" s="106" t="s">
        <v>101</v>
      </c>
      <c r="Q44" s="106" t="s">
        <v>95</v>
      </c>
      <c r="R44" s="106" t="s">
        <v>107</v>
      </c>
      <c r="S44" s="106" t="s">
        <v>107</v>
      </c>
      <c r="T44" s="106" t="s">
        <v>158</v>
      </c>
      <c r="V44" s="30"/>
      <c r="W44" s="30"/>
      <c r="X44" s="30"/>
      <c r="Y44" s="30"/>
      <c r="Z44" s="30"/>
      <c r="AA44" s="30"/>
      <c r="AB44" s="30"/>
      <c r="AC44" s="30"/>
      <c r="AD44" s="30"/>
      <c r="AE44" s="30"/>
      <c r="AF44" s="30"/>
      <c r="AG44" s="30"/>
      <c r="AH44" s="30"/>
      <c r="AI44" s="30"/>
      <c r="AJ44" s="30"/>
      <c r="AK44" s="30"/>
      <c r="AL44" s="30"/>
      <c r="AM44" s="30"/>
      <c r="AN44" s="30"/>
      <c r="AO44" s="30"/>
    </row>
    <row r="45" spans="1:41" ht="17" x14ac:dyDescent="0.2">
      <c r="A45" s="104" t="s">
        <v>313</v>
      </c>
      <c r="B45" s="104" t="s">
        <v>313</v>
      </c>
      <c r="C45" s="100" t="s">
        <v>97</v>
      </c>
      <c r="D45" s="100" t="s">
        <v>103</v>
      </c>
      <c r="E45" s="104" t="s">
        <v>313</v>
      </c>
      <c r="F45" s="100" t="s">
        <v>104</v>
      </c>
      <c r="G45" s="104" t="s">
        <v>316</v>
      </c>
      <c r="H45" s="106" t="s">
        <v>117</v>
      </c>
      <c r="I45" s="106" t="s">
        <v>108</v>
      </c>
      <c r="J45" s="100" t="s">
        <v>128</v>
      </c>
      <c r="K45" s="100" t="s">
        <v>119</v>
      </c>
      <c r="L45" s="104" t="s">
        <v>313</v>
      </c>
      <c r="M45" s="104" t="s">
        <v>313</v>
      </c>
      <c r="N45" s="100" t="s">
        <v>111</v>
      </c>
      <c r="O45" s="100" t="s">
        <v>97</v>
      </c>
      <c r="P45" s="106" t="s">
        <v>102</v>
      </c>
      <c r="Q45" s="106" t="s">
        <v>96</v>
      </c>
      <c r="R45" s="106" t="s">
        <v>108</v>
      </c>
      <c r="S45" s="106" t="s">
        <v>108</v>
      </c>
      <c r="T45" s="106" t="s">
        <v>195</v>
      </c>
      <c r="V45" s="30"/>
      <c r="W45" s="30"/>
      <c r="X45" s="30"/>
      <c r="Y45" s="30"/>
      <c r="Z45" s="30"/>
      <c r="AA45" s="30"/>
      <c r="AB45" s="30"/>
      <c r="AC45" s="30"/>
      <c r="AD45" s="30"/>
      <c r="AE45" s="30"/>
      <c r="AF45" s="30"/>
      <c r="AG45" s="30"/>
      <c r="AH45" s="30"/>
      <c r="AI45" s="30"/>
      <c r="AJ45" s="30"/>
      <c r="AK45" s="30"/>
      <c r="AL45" s="30"/>
      <c r="AM45" s="30"/>
      <c r="AN45" s="30"/>
      <c r="AO45" s="30"/>
    </row>
    <row r="46" spans="1:41" ht="17" x14ac:dyDescent="0.2">
      <c r="A46" s="104" t="s">
        <v>314</v>
      </c>
      <c r="B46" s="104" t="s">
        <v>314</v>
      </c>
      <c r="C46" s="100" t="s">
        <v>98</v>
      </c>
      <c r="D46" s="100" t="s">
        <v>104</v>
      </c>
      <c r="E46" s="104" t="s">
        <v>314</v>
      </c>
      <c r="F46" s="100" t="s">
        <v>105</v>
      </c>
      <c r="G46" s="104" t="s">
        <v>317</v>
      </c>
      <c r="H46" s="106" t="s">
        <v>118</v>
      </c>
      <c r="I46" s="106" t="s">
        <v>109</v>
      </c>
      <c r="J46" s="100" t="s">
        <v>129</v>
      </c>
      <c r="K46" s="100" t="s">
        <v>120</v>
      </c>
      <c r="L46" s="104" t="s">
        <v>314</v>
      </c>
      <c r="M46" s="104" t="s">
        <v>314</v>
      </c>
      <c r="N46" s="100" t="s">
        <v>112</v>
      </c>
      <c r="O46" s="100" t="s">
        <v>98</v>
      </c>
      <c r="P46" s="106" t="s">
        <v>103</v>
      </c>
      <c r="Q46" s="106" t="s">
        <v>97</v>
      </c>
      <c r="R46" s="106" t="s">
        <v>109</v>
      </c>
      <c r="S46" s="106" t="s">
        <v>109</v>
      </c>
      <c r="T46" s="106" t="s">
        <v>196</v>
      </c>
      <c r="V46" s="30"/>
      <c r="W46" s="30"/>
      <c r="X46" s="30"/>
      <c r="Y46" s="30"/>
      <c r="Z46" s="30"/>
      <c r="AA46" s="30"/>
      <c r="AB46" s="30"/>
      <c r="AC46" s="30"/>
      <c r="AD46" s="30"/>
      <c r="AE46" s="30"/>
      <c r="AF46" s="30"/>
      <c r="AG46" s="30"/>
      <c r="AH46" s="30"/>
      <c r="AI46" s="30"/>
      <c r="AJ46" s="30"/>
      <c r="AK46" s="30"/>
      <c r="AL46" s="30"/>
      <c r="AM46" s="30"/>
      <c r="AN46" s="30"/>
      <c r="AO46" s="30"/>
    </row>
    <row r="47" spans="1:41" ht="17" x14ac:dyDescent="0.2">
      <c r="A47" s="104" t="s">
        <v>315</v>
      </c>
      <c r="B47" s="104" t="s">
        <v>315</v>
      </c>
      <c r="C47" s="100" t="s">
        <v>99</v>
      </c>
      <c r="D47" s="100" t="s">
        <v>105</v>
      </c>
      <c r="E47" s="104" t="s">
        <v>315</v>
      </c>
      <c r="F47" s="100" t="s">
        <v>106</v>
      </c>
      <c r="G47" s="100" t="s">
        <v>95</v>
      </c>
      <c r="H47" s="106" t="s">
        <v>119</v>
      </c>
      <c r="I47" s="106" t="s">
        <v>110</v>
      </c>
      <c r="J47" s="106" t="s">
        <v>140</v>
      </c>
      <c r="K47" s="100" t="s">
        <v>121</v>
      </c>
      <c r="L47" s="104" t="s">
        <v>315</v>
      </c>
      <c r="M47" s="104" t="s">
        <v>315</v>
      </c>
      <c r="N47" s="100" t="s">
        <v>113</v>
      </c>
      <c r="O47" s="100" t="s">
        <v>99</v>
      </c>
      <c r="P47" s="106" t="s">
        <v>104</v>
      </c>
      <c r="Q47" s="106" t="s">
        <v>98</v>
      </c>
      <c r="R47" s="106" t="s">
        <v>110</v>
      </c>
      <c r="S47" s="106" t="s">
        <v>110</v>
      </c>
      <c r="T47" s="106" t="s">
        <v>197</v>
      </c>
      <c r="V47" s="30"/>
      <c r="W47" s="30"/>
      <c r="X47" s="30"/>
      <c r="Y47" s="30"/>
      <c r="Z47" s="30"/>
      <c r="AA47" s="30"/>
      <c r="AB47" s="30"/>
      <c r="AC47" s="30"/>
      <c r="AD47" s="30"/>
      <c r="AE47" s="30"/>
      <c r="AF47" s="30"/>
      <c r="AG47" s="30"/>
      <c r="AH47" s="30"/>
      <c r="AI47" s="30"/>
      <c r="AJ47" s="30"/>
      <c r="AK47" s="30"/>
      <c r="AL47" s="30"/>
      <c r="AM47" s="30"/>
      <c r="AN47" s="30"/>
      <c r="AO47" s="30"/>
    </row>
    <row r="48" spans="1:41" ht="17" x14ac:dyDescent="0.2">
      <c r="A48" s="104" t="s">
        <v>316</v>
      </c>
      <c r="B48" s="104" t="s">
        <v>316</v>
      </c>
      <c r="C48" s="100" t="s">
        <v>100</v>
      </c>
      <c r="D48" s="100" t="s">
        <v>106</v>
      </c>
      <c r="E48" s="104" t="s">
        <v>316</v>
      </c>
      <c r="F48" s="100" t="s">
        <v>107</v>
      </c>
      <c r="G48" s="100" t="s">
        <v>96</v>
      </c>
      <c r="H48" s="106" t="s">
        <v>120</v>
      </c>
      <c r="I48" s="106" t="s">
        <v>111</v>
      </c>
      <c r="J48" s="106" t="s">
        <v>141</v>
      </c>
      <c r="K48" s="100" t="s">
        <v>122</v>
      </c>
      <c r="L48" s="104" t="s">
        <v>316</v>
      </c>
      <c r="M48" s="104" t="s">
        <v>316</v>
      </c>
      <c r="N48" s="100" t="s">
        <v>114</v>
      </c>
      <c r="O48" s="100" t="s">
        <v>100</v>
      </c>
      <c r="P48" s="106" t="s">
        <v>105</v>
      </c>
      <c r="Q48" s="106" t="s">
        <v>99</v>
      </c>
      <c r="R48" s="106" t="s">
        <v>111</v>
      </c>
      <c r="S48" s="106" t="s">
        <v>111</v>
      </c>
      <c r="T48" s="106" t="s">
        <v>198</v>
      </c>
      <c r="V48" s="30"/>
      <c r="W48" s="30"/>
      <c r="X48" s="30"/>
      <c r="Y48" s="30"/>
      <c r="Z48" s="30"/>
      <c r="AA48" s="30"/>
      <c r="AB48" s="30"/>
      <c r="AC48" s="30"/>
      <c r="AD48" s="30"/>
      <c r="AE48" s="30"/>
      <c r="AF48" s="30"/>
      <c r="AG48" s="30"/>
      <c r="AH48" s="30"/>
      <c r="AI48" s="30"/>
      <c r="AJ48" s="30"/>
      <c r="AK48" s="30"/>
      <c r="AL48" s="30"/>
      <c r="AM48" s="30"/>
      <c r="AN48" s="30"/>
      <c r="AO48" s="30"/>
    </row>
    <row r="49" spans="1:41" ht="17" x14ac:dyDescent="0.2">
      <c r="A49" s="104" t="s">
        <v>317</v>
      </c>
      <c r="B49" s="104" t="s">
        <v>317</v>
      </c>
      <c r="C49" s="100" t="s">
        <v>101</v>
      </c>
      <c r="D49" s="100" t="s">
        <v>107</v>
      </c>
      <c r="E49" s="104" t="s">
        <v>317</v>
      </c>
      <c r="F49" s="100" t="s">
        <v>108</v>
      </c>
      <c r="G49" s="100" t="s">
        <v>97</v>
      </c>
      <c r="H49" s="106" t="s">
        <v>121</v>
      </c>
      <c r="I49" s="106" t="s">
        <v>112</v>
      </c>
      <c r="J49" s="106" t="s">
        <v>142</v>
      </c>
      <c r="K49" s="100" t="s">
        <v>123</v>
      </c>
      <c r="L49" s="104" t="s">
        <v>317</v>
      </c>
      <c r="M49" s="104" t="s">
        <v>317</v>
      </c>
      <c r="N49" s="100" t="s">
        <v>115</v>
      </c>
      <c r="O49" s="100" t="s">
        <v>101</v>
      </c>
      <c r="P49" s="106" t="s">
        <v>106</v>
      </c>
      <c r="Q49" s="106" t="s">
        <v>100</v>
      </c>
      <c r="R49" s="106" t="s">
        <v>112</v>
      </c>
      <c r="S49" s="106" t="s">
        <v>112</v>
      </c>
      <c r="T49" s="106" t="s">
        <v>199</v>
      </c>
      <c r="V49" s="30"/>
      <c r="W49" s="30"/>
      <c r="X49" s="30"/>
      <c r="Y49" s="30"/>
      <c r="Z49" s="30"/>
      <c r="AA49" s="30"/>
      <c r="AB49" s="30"/>
      <c r="AC49" s="30"/>
      <c r="AD49" s="30"/>
      <c r="AE49" s="30"/>
      <c r="AF49" s="30"/>
      <c r="AG49" s="30"/>
      <c r="AH49" s="30"/>
      <c r="AI49" s="30"/>
      <c r="AJ49" s="30"/>
      <c r="AK49" s="30"/>
      <c r="AL49" s="30"/>
      <c r="AM49" s="30"/>
      <c r="AN49" s="30"/>
      <c r="AO49" s="30"/>
    </row>
    <row r="50" spans="1:41" x14ac:dyDescent="0.2">
      <c r="A50" s="100" t="s">
        <v>95</v>
      </c>
      <c r="B50" s="100" t="s">
        <v>95</v>
      </c>
      <c r="C50" s="100" t="s">
        <v>102</v>
      </c>
      <c r="D50" s="100" t="s">
        <v>108</v>
      </c>
      <c r="E50" s="100" t="s">
        <v>95</v>
      </c>
      <c r="F50" s="100" t="s">
        <v>109</v>
      </c>
      <c r="G50" s="100" t="s">
        <v>98</v>
      </c>
      <c r="H50" s="106" t="s">
        <v>122</v>
      </c>
      <c r="I50" s="106" t="s">
        <v>113</v>
      </c>
      <c r="J50" s="106" t="s">
        <v>143</v>
      </c>
      <c r="K50" s="100" t="s">
        <v>124</v>
      </c>
      <c r="L50" s="100" t="s">
        <v>95</v>
      </c>
      <c r="M50" s="106" t="s">
        <v>95</v>
      </c>
      <c r="N50" s="100" t="s">
        <v>116</v>
      </c>
      <c r="O50" s="100" t="s">
        <v>102</v>
      </c>
      <c r="P50" s="106" t="s">
        <v>107</v>
      </c>
      <c r="Q50" s="106" t="s">
        <v>101</v>
      </c>
      <c r="R50" s="106" t="s">
        <v>113</v>
      </c>
      <c r="S50" s="106" t="s">
        <v>113</v>
      </c>
      <c r="T50" s="106" t="s">
        <v>200</v>
      </c>
      <c r="V50" s="30"/>
      <c r="W50" s="30"/>
      <c r="X50" s="30"/>
      <c r="Y50" s="30"/>
      <c r="Z50" s="30"/>
      <c r="AA50" s="30"/>
      <c r="AB50" s="30"/>
      <c r="AC50" s="30"/>
      <c r="AD50" s="30"/>
      <c r="AE50" s="30"/>
      <c r="AF50" s="30"/>
      <c r="AG50" s="30"/>
      <c r="AH50" s="30"/>
      <c r="AI50" s="30"/>
      <c r="AJ50" s="30"/>
      <c r="AK50" s="30"/>
      <c r="AL50" s="30"/>
      <c r="AM50" s="30"/>
      <c r="AN50" s="30"/>
      <c r="AO50" s="30"/>
    </row>
    <row r="51" spans="1:41" x14ac:dyDescent="0.2">
      <c r="A51" s="100" t="s">
        <v>96</v>
      </c>
      <c r="B51" s="100" t="s">
        <v>96</v>
      </c>
      <c r="C51" s="100" t="s">
        <v>103</v>
      </c>
      <c r="D51" s="100" t="s">
        <v>109</v>
      </c>
      <c r="E51" s="100" t="s">
        <v>96</v>
      </c>
      <c r="F51" s="100" t="s">
        <v>110</v>
      </c>
      <c r="G51" s="100" t="s">
        <v>99</v>
      </c>
      <c r="H51" s="106" t="s">
        <v>130</v>
      </c>
      <c r="I51" s="106" t="s">
        <v>114</v>
      </c>
      <c r="J51" s="106" t="s">
        <v>144</v>
      </c>
      <c r="K51" s="100" t="s">
        <v>125</v>
      </c>
      <c r="L51" s="100" t="s">
        <v>96</v>
      </c>
      <c r="M51" s="106" t="s">
        <v>96</v>
      </c>
      <c r="N51" s="100" t="s">
        <v>117</v>
      </c>
      <c r="O51" s="100" t="s">
        <v>103</v>
      </c>
      <c r="P51" s="106" t="s">
        <v>108</v>
      </c>
      <c r="Q51" s="106" t="s">
        <v>102</v>
      </c>
      <c r="R51" s="106" t="s">
        <v>114</v>
      </c>
      <c r="S51" s="106" t="s">
        <v>114</v>
      </c>
      <c r="T51" s="106" t="s">
        <v>201</v>
      </c>
      <c r="V51" s="30"/>
      <c r="W51" s="30"/>
      <c r="X51" s="30"/>
      <c r="Y51" s="30"/>
      <c r="Z51" s="30"/>
      <c r="AA51" s="30"/>
      <c r="AB51" s="30"/>
      <c r="AC51" s="30"/>
      <c r="AD51" s="30"/>
      <c r="AE51" s="30"/>
      <c r="AF51" s="30"/>
      <c r="AG51" s="30"/>
      <c r="AH51" s="30"/>
      <c r="AI51" s="30"/>
      <c r="AJ51" s="30"/>
      <c r="AK51" s="30"/>
      <c r="AL51" s="30"/>
      <c r="AM51" s="30"/>
      <c r="AN51" s="30"/>
      <c r="AO51" s="30"/>
    </row>
    <row r="52" spans="1:41" x14ac:dyDescent="0.2">
      <c r="A52" s="100" t="s">
        <v>97</v>
      </c>
      <c r="B52" s="100" t="s">
        <v>97</v>
      </c>
      <c r="C52" s="100" t="s">
        <v>104</v>
      </c>
      <c r="D52" s="100" t="s">
        <v>110</v>
      </c>
      <c r="E52" s="100" t="s">
        <v>97</v>
      </c>
      <c r="F52" s="100" t="s">
        <v>111</v>
      </c>
      <c r="G52" s="100" t="s">
        <v>100</v>
      </c>
      <c r="H52" s="106" t="s">
        <v>131</v>
      </c>
      <c r="I52" s="106" t="s">
        <v>115</v>
      </c>
      <c r="J52" s="106" t="s">
        <v>145</v>
      </c>
      <c r="K52" s="100" t="s">
        <v>126</v>
      </c>
      <c r="L52" s="100" t="s">
        <v>97</v>
      </c>
      <c r="M52" s="106" t="s">
        <v>97</v>
      </c>
      <c r="N52" s="100" t="s">
        <v>118</v>
      </c>
      <c r="O52" s="100" t="s">
        <v>104</v>
      </c>
      <c r="P52" s="106" t="s">
        <v>109</v>
      </c>
      <c r="Q52" s="106" t="s">
        <v>103</v>
      </c>
      <c r="R52" s="106" t="s">
        <v>115</v>
      </c>
      <c r="S52" s="106" t="s">
        <v>115</v>
      </c>
      <c r="T52" s="106" t="s">
        <v>202</v>
      </c>
      <c r="V52" s="30"/>
      <c r="W52" s="30"/>
      <c r="X52" s="30"/>
      <c r="Y52" s="30"/>
      <c r="Z52" s="30"/>
      <c r="AA52" s="30"/>
      <c r="AB52" s="30"/>
      <c r="AC52" s="30"/>
      <c r="AD52" s="30"/>
      <c r="AE52" s="30"/>
      <c r="AF52" s="30"/>
      <c r="AG52" s="30"/>
      <c r="AH52" s="30"/>
      <c r="AI52" s="30"/>
      <c r="AJ52" s="30"/>
      <c r="AK52" s="30"/>
      <c r="AL52" s="30"/>
      <c r="AM52" s="30"/>
      <c r="AN52" s="30"/>
      <c r="AO52" s="30"/>
    </row>
    <row r="53" spans="1:41" x14ac:dyDescent="0.2">
      <c r="A53" s="100" t="s">
        <v>98</v>
      </c>
      <c r="B53" s="100" t="s">
        <v>98</v>
      </c>
      <c r="C53" s="100" t="s">
        <v>105</v>
      </c>
      <c r="D53" s="100" t="s">
        <v>111</v>
      </c>
      <c r="E53" s="100" t="s">
        <v>98</v>
      </c>
      <c r="F53" s="100" t="s">
        <v>112</v>
      </c>
      <c r="G53" s="100" t="s">
        <v>101</v>
      </c>
      <c r="H53" s="106" t="s">
        <v>132</v>
      </c>
      <c r="I53" s="106" t="s">
        <v>116</v>
      </c>
      <c r="J53" s="106" t="s">
        <v>146</v>
      </c>
      <c r="K53" s="100" t="s">
        <v>127</v>
      </c>
      <c r="L53" s="100" t="s">
        <v>98</v>
      </c>
      <c r="M53" s="106" t="s">
        <v>98</v>
      </c>
      <c r="N53" s="100" t="s">
        <v>119</v>
      </c>
      <c r="O53" s="100" t="s">
        <v>105</v>
      </c>
      <c r="P53" s="106" t="s">
        <v>110</v>
      </c>
      <c r="Q53" s="106" t="s">
        <v>104</v>
      </c>
      <c r="R53" s="106" t="s">
        <v>116</v>
      </c>
      <c r="S53" s="106" t="s">
        <v>116</v>
      </c>
      <c r="T53" s="106" t="s">
        <v>203</v>
      </c>
      <c r="V53" s="30"/>
      <c r="W53" s="30"/>
      <c r="X53" s="30"/>
      <c r="Y53" s="30"/>
      <c r="Z53" s="30"/>
      <c r="AA53" s="30"/>
      <c r="AB53" s="30"/>
      <c r="AC53" s="30"/>
      <c r="AD53" s="30"/>
      <c r="AE53" s="30"/>
      <c r="AF53" s="30"/>
      <c r="AG53" s="30"/>
      <c r="AH53" s="30"/>
      <c r="AI53" s="30"/>
      <c r="AJ53" s="30"/>
      <c r="AK53" s="30"/>
      <c r="AL53" s="30"/>
      <c r="AM53" s="30"/>
      <c r="AN53" s="30"/>
      <c r="AO53" s="30"/>
    </row>
    <row r="54" spans="1:41" x14ac:dyDescent="0.2">
      <c r="A54" s="100" t="s">
        <v>99</v>
      </c>
      <c r="B54" s="100" t="s">
        <v>99</v>
      </c>
      <c r="C54" s="100" t="s">
        <v>106</v>
      </c>
      <c r="D54" s="100" t="s">
        <v>112</v>
      </c>
      <c r="E54" s="100" t="s">
        <v>99</v>
      </c>
      <c r="F54" s="100" t="s">
        <v>113</v>
      </c>
      <c r="G54" s="100" t="s">
        <v>102</v>
      </c>
      <c r="H54" s="100" t="s">
        <v>133</v>
      </c>
      <c r="I54" s="100" t="s">
        <v>117</v>
      </c>
      <c r="J54" s="100" t="s">
        <v>147</v>
      </c>
      <c r="K54" s="100" t="s">
        <v>128</v>
      </c>
      <c r="L54" s="100" t="s">
        <v>99</v>
      </c>
      <c r="M54" s="100" t="s">
        <v>99</v>
      </c>
      <c r="N54" s="100" t="s">
        <v>120</v>
      </c>
      <c r="O54" s="100" t="s">
        <v>106</v>
      </c>
      <c r="P54" s="106" t="s">
        <v>111</v>
      </c>
      <c r="Q54" s="100" t="s">
        <v>105</v>
      </c>
      <c r="R54" s="100" t="s">
        <v>117</v>
      </c>
      <c r="S54" s="100" t="s">
        <v>117</v>
      </c>
      <c r="T54" s="100"/>
    </row>
    <row r="55" spans="1:41" x14ac:dyDescent="0.2">
      <c r="A55" s="100" t="s">
        <v>100</v>
      </c>
      <c r="B55" s="100" t="s">
        <v>100</v>
      </c>
      <c r="C55" s="100" t="s">
        <v>107</v>
      </c>
      <c r="D55" s="100" t="s">
        <v>113</v>
      </c>
      <c r="E55" s="100" t="s">
        <v>100</v>
      </c>
      <c r="F55" s="100" t="s">
        <v>114</v>
      </c>
      <c r="G55" s="100" t="s">
        <v>103</v>
      </c>
      <c r="H55" s="100" t="s">
        <v>134</v>
      </c>
      <c r="I55" s="100" t="s">
        <v>118</v>
      </c>
      <c r="J55" s="100" t="s">
        <v>148</v>
      </c>
      <c r="K55" s="100" t="s">
        <v>129</v>
      </c>
      <c r="L55" s="100" t="s">
        <v>100</v>
      </c>
      <c r="M55" s="100" t="s">
        <v>100</v>
      </c>
      <c r="N55" s="100" t="s">
        <v>121</v>
      </c>
      <c r="O55" s="100" t="s">
        <v>107</v>
      </c>
      <c r="P55" s="106" t="s">
        <v>112</v>
      </c>
      <c r="Q55" s="100" t="s">
        <v>106</v>
      </c>
      <c r="R55" s="100" t="s">
        <v>118</v>
      </c>
      <c r="S55" s="100" t="s">
        <v>118</v>
      </c>
      <c r="T55" s="100"/>
    </row>
    <row r="56" spans="1:41" x14ac:dyDescent="0.2">
      <c r="A56" s="100" t="s">
        <v>101</v>
      </c>
      <c r="B56" s="100" t="s">
        <v>101</v>
      </c>
      <c r="C56" s="100" t="s">
        <v>108</v>
      </c>
      <c r="D56" s="100" t="s">
        <v>114</v>
      </c>
      <c r="E56" s="100" t="s">
        <v>101</v>
      </c>
      <c r="F56" s="100" t="s">
        <v>115</v>
      </c>
      <c r="G56" s="100" t="s">
        <v>104</v>
      </c>
      <c r="H56" s="100" t="s">
        <v>135</v>
      </c>
      <c r="I56" s="100" t="s">
        <v>119</v>
      </c>
      <c r="J56" s="100" t="s">
        <v>149</v>
      </c>
      <c r="K56" s="100" t="s">
        <v>150</v>
      </c>
      <c r="L56" s="100" t="s">
        <v>101</v>
      </c>
      <c r="M56" s="100" t="s">
        <v>101</v>
      </c>
      <c r="N56" s="100" t="s">
        <v>122</v>
      </c>
      <c r="O56" s="100" t="s">
        <v>108</v>
      </c>
      <c r="P56" s="106" t="s">
        <v>113</v>
      </c>
      <c r="Q56" s="100" t="s">
        <v>107</v>
      </c>
      <c r="R56" s="100" t="s">
        <v>119</v>
      </c>
      <c r="S56" s="100" t="s">
        <v>119</v>
      </c>
      <c r="T56" s="100"/>
    </row>
    <row r="57" spans="1:41" x14ac:dyDescent="0.2">
      <c r="A57" s="100" t="s">
        <v>102</v>
      </c>
      <c r="B57" s="100" t="s">
        <v>102</v>
      </c>
      <c r="C57" s="100" t="s">
        <v>109</v>
      </c>
      <c r="D57" s="100" t="s">
        <v>115</v>
      </c>
      <c r="E57" s="100" t="s">
        <v>102</v>
      </c>
      <c r="F57" s="100" t="s">
        <v>116</v>
      </c>
      <c r="G57" s="100" t="s">
        <v>105</v>
      </c>
      <c r="H57" s="100" t="s">
        <v>136</v>
      </c>
      <c r="I57" s="100" t="s">
        <v>120</v>
      </c>
      <c r="J57" s="100" t="s">
        <v>159</v>
      </c>
      <c r="K57" s="100" t="s">
        <v>151</v>
      </c>
      <c r="L57" s="100" t="s">
        <v>102</v>
      </c>
      <c r="M57" s="100" t="s">
        <v>102</v>
      </c>
      <c r="N57" s="100" t="s">
        <v>123</v>
      </c>
      <c r="O57" s="100" t="s">
        <v>109</v>
      </c>
      <c r="P57" s="106" t="s">
        <v>114</v>
      </c>
      <c r="Q57" s="100" t="s">
        <v>108</v>
      </c>
      <c r="R57" s="100" t="s">
        <v>120</v>
      </c>
      <c r="S57" s="100" t="s">
        <v>120</v>
      </c>
      <c r="T57" s="100"/>
    </row>
    <row r="58" spans="1:41" x14ac:dyDescent="0.2">
      <c r="A58" s="100" t="s">
        <v>103</v>
      </c>
      <c r="B58" s="100" t="s">
        <v>103</v>
      </c>
      <c r="C58" s="100" t="s">
        <v>110</v>
      </c>
      <c r="D58" s="100" t="s">
        <v>116</v>
      </c>
      <c r="E58" s="100" t="s">
        <v>103</v>
      </c>
      <c r="F58" s="100" t="s">
        <v>117</v>
      </c>
      <c r="G58" s="100" t="s">
        <v>106</v>
      </c>
      <c r="H58" s="100" t="s">
        <v>137</v>
      </c>
      <c r="I58" s="100" t="s">
        <v>121</v>
      </c>
      <c r="J58" s="100" t="s">
        <v>160</v>
      </c>
      <c r="K58" s="100" t="s">
        <v>152</v>
      </c>
      <c r="L58" s="100" t="s">
        <v>103</v>
      </c>
      <c r="M58" s="100" t="s">
        <v>103</v>
      </c>
      <c r="N58" s="100" t="s">
        <v>124</v>
      </c>
      <c r="O58" s="100" t="s">
        <v>110</v>
      </c>
      <c r="P58" s="106" t="s">
        <v>115</v>
      </c>
      <c r="Q58" s="100" t="s">
        <v>109</v>
      </c>
      <c r="R58" s="100" t="s">
        <v>121</v>
      </c>
      <c r="S58" s="100" t="s">
        <v>121</v>
      </c>
      <c r="T58" s="100"/>
    </row>
    <row r="59" spans="1:41" x14ac:dyDescent="0.2">
      <c r="A59" s="100" t="s">
        <v>104</v>
      </c>
      <c r="B59" s="100" t="s">
        <v>104</v>
      </c>
      <c r="C59" s="100" t="s">
        <v>111</v>
      </c>
      <c r="D59" s="100" t="s">
        <v>117</v>
      </c>
      <c r="E59" s="100" t="s">
        <v>104</v>
      </c>
      <c r="F59" s="100" t="s">
        <v>118</v>
      </c>
      <c r="G59" s="100" t="s">
        <v>107</v>
      </c>
      <c r="H59" s="100" t="s">
        <v>138</v>
      </c>
      <c r="I59" s="100" t="s">
        <v>122</v>
      </c>
      <c r="J59" s="100" t="s">
        <v>161</v>
      </c>
      <c r="K59" s="100" t="s">
        <v>153</v>
      </c>
      <c r="L59" s="100" t="s">
        <v>104</v>
      </c>
      <c r="M59" s="100" t="s">
        <v>104</v>
      </c>
      <c r="N59" s="100" t="s">
        <v>125</v>
      </c>
      <c r="O59" s="100" t="s">
        <v>111</v>
      </c>
      <c r="P59" s="106" t="s">
        <v>116</v>
      </c>
      <c r="Q59" s="100" t="s">
        <v>110</v>
      </c>
      <c r="R59" s="100" t="s">
        <v>122</v>
      </c>
      <c r="S59" s="100" t="s">
        <v>122</v>
      </c>
      <c r="T59" s="100"/>
    </row>
    <row r="60" spans="1:41" x14ac:dyDescent="0.2">
      <c r="A60" s="100" t="s">
        <v>105</v>
      </c>
      <c r="B60" s="100" t="s">
        <v>105</v>
      </c>
      <c r="C60" s="100" t="s">
        <v>112</v>
      </c>
      <c r="D60" s="100" t="s">
        <v>118</v>
      </c>
      <c r="E60" s="100" t="s">
        <v>105</v>
      </c>
      <c r="F60" s="100" t="s">
        <v>119</v>
      </c>
      <c r="G60" s="100" t="s">
        <v>108</v>
      </c>
      <c r="H60" s="100" t="s">
        <v>139</v>
      </c>
      <c r="I60" s="100" t="s">
        <v>123</v>
      </c>
      <c r="J60" s="100" t="s">
        <v>162</v>
      </c>
      <c r="K60" s="100" t="s">
        <v>154</v>
      </c>
      <c r="L60" s="100" t="s">
        <v>105</v>
      </c>
      <c r="M60" s="100" t="s">
        <v>105</v>
      </c>
      <c r="N60" s="100" t="s">
        <v>126</v>
      </c>
      <c r="O60" s="100" t="s">
        <v>112</v>
      </c>
      <c r="P60" s="106" t="s">
        <v>117</v>
      </c>
      <c r="Q60" s="100" t="s">
        <v>111</v>
      </c>
      <c r="R60" s="100" t="s">
        <v>123</v>
      </c>
      <c r="S60" s="100" t="s">
        <v>123</v>
      </c>
      <c r="T60" s="100"/>
    </row>
    <row r="61" spans="1:41" x14ac:dyDescent="0.2">
      <c r="A61" s="100" t="s">
        <v>106</v>
      </c>
      <c r="B61" s="100" t="s">
        <v>106</v>
      </c>
      <c r="C61" s="100" t="s">
        <v>113</v>
      </c>
      <c r="D61" s="100" t="s">
        <v>119</v>
      </c>
      <c r="E61" s="100" t="s">
        <v>106</v>
      </c>
      <c r="F61" s="100" t="s">
        <v>120</v>
      </c>
      <c r="G61" s="100" t="s">
        <v>109</v>
      </c>
      <c r="H61" s="100" t="s">
        <v>150</v>
      </c>
      <c r="I61" s="100" t="s">
        <v>124</v>
      </c>
      <c r="J61" s="100" t="s">
        <v>163</v>
      </c>
      <c r="K61" s="100" t="s">
        <v>155</v>
      </c>
      <c r="L61" s="100" t="s">
        <v>106</v>
      </c>
      <c r="M61" s="100" t="s">
        <v>106</v>
      </c>
      <c r="N61" s="100" t="s">
        <v>127</v>
      </c>
      <c r="O61" s="100" t="s">
        <v>113</v>
      </c>
      <c r="P61" s="106" t="s">
        <v>118</v>
      </c>
      <c r="Q61" s="100" t="s">
        <v>112</v>
      </c>
      <c r="R61" s="100" t="s">
        <v>124</v>
      </c>
      <c r="S61" s="100" t="s">
        <v>124</v>
      </c>
      <c r="T61" s="100"/>
    </row>
    <row r="62" spans="1:41" x14ac:dyDescent="0.2">
      <c r="A62" s="100" t="s">
        <v>107</v>
      </c>
      <c r="B62" s="100" t="s">
        <v>107</v>
      </c>
      <c r="C62" s="100" t="s">
        <v>114</v>
      </c>
      <c r="D62" s="100" t="s">
        <v>120</v>
      </c>
      <c r="E62" s="100" t="s">
        <v>107</v>
      </c>
      <c r="F62" s="100" t="s">
        <v>121</v>
      </c>
      <c r="G62" s="100" t="s">
        <v>110</v>
      </c>
      <c r="H62" s="100" t="s">
        <v>151</v>
      </c>
      <c r="I62" s="100" t="s">
        <v>125</v>
      </c>
      <c r="J62" s="100" t="s">
        <v>164</v>
      </c>
      <c r="K62" s="100" t="s">
        <v>156</v>
      </c>
      <c r="L62" s="100" t="s">
        <v>107</v>
      </c>
      <c r="M62" s="100" t="s">
        <v>107</v>
      </c>
      <c r="N62" s="100" t="s">
        <v>128</v>
      </c>
      <c r="O62" s="100" t="s">
        <v>114</v>
      </c>
      <c r="P62" s="106" t="s">
        <v>119</v>
      </c>
      <c r="Q62" s="100" t="s">
        <v>113</v>
      </c>
      <c r="R62" s="100" t="s">
        <v>125</v>
      </c>
      <c r="S62" s="100" t="s">
        <v>125</v>
      </c>
      <c r="T62" s="100"/>
    </row>
    <row r="63" spans="1:41" x14ac:dyDescent="0.2">
      <c r="A63" s="100" t="s">
        <v>108</v>
      </c>
      <c r="B63" s="100" t="s">
        <v>108</v>
      </c>
      <c r="C63" s="100" t="s">
        <v>115</v>
      </c>
      <c r="D63" s="100" t="s">
        <v>121</v>
      </c>
      <c r="E63" s="100" t="s">
        <v>108</v>
      </c>
      <c r="F63" s="100" t="s">
        <v>122</v>
      </c>
      <c r="G63" s="100" t="s">
        <v>111</v>
      </c>
      <c r="H63" s="100" t="s">
        <v>152</v>
      </c>
      <c r="I63" s="100" t="s">
        <v>126</v>
      </c>
      <c r="J63" s="100" t="s">
        <v>165</v>
      </c>
      <c r="K63" s="100" t="s">
        <v>157</v>
      </c>
      <c r="L63" s="100" t="s">
        <v>108</v>
      </c>
      <c r="M63" s="100" t="s">
        <v>108</v>
      </c>
      <c r="N63" s="100" t="s">
        <v>129</v>
      </c>
      <c r="O63" s="100" t="s">
        <v>115</v>
      </c>
      <c r="P63" s="106" t="s">
        <v>120</v>
      </c>
      <c r="Q63" s="100" t="s">
        <v>114</v>
      </c>
      <c r="R63" s="100" t="s">
        <v>126</v>
      </c>
      <c r="S63" s="100" t="s">
        <v>126</v>
      </c>
      <c r="T63" s="100"/>
    </row>
    <row r="64" spans="1:41" x14ac:dyDescent="0.2">
      <c r="A64" s="100" t="s">
        <v>109</v>
      </c>
      <c r="B64" s="100" t="s">
        <v>109</v>
      </c>
      <c r="C64" s="100" t="s">
        <v>116</v>
      </c>
      <c r="D64" s="100" t="s">
        <v>122</v>
      </c>
      <c r="E64" s="100" t="s">
        <v>109</v>
      </c>
      <c r="F64" s="100" t="s">
        <v>123</v>
      </c>
      <c r="G64" s="100" t="s">
        <v>112</v>
      </c>
      <c r="H64" s="100" t="s">
        <v>153</v>
      </c>
      <c r="I64" s="100" t="s">
        <v>127</v>
      </c>
      <c r="J64" s="100" t="s">
        <v>166</v>
      </c>
      <c r="K64" s="100" t="s">
        <v>158</v>
      </c>
      <c r="L64" s="100" t="s">
        <v>109</v>
      </c>
      <c r="M64" s="100" t="s">
        <v>109</v>
      </c>
      <c r="N64" s="100" t="s">
        <v>130</v>
      </c>
      <c r="O64" s="100" t="s">
        <v>116</v>
      </c>
      <c r="P64" s="106" t="s">
        <v>121</v>
      </c>
      <c r="Q64" s="100" t="s">
        <v>115</v>
      </c>
      <c r="R64" s="100" t="s">
        <v>127</v>
      </c>
      <c r="S64" s="100" t="s">
        <v>127</v>
      </c>
      <c r="T64" s="100"/>
    </row>
    <row r="65" spans="1:20" x14ac:dyDescent="0.2">
      <c r="A65" s="100" t="s">
        <v>110</v>
      </c>
      <c r="B65" s="100" t="s">
        <v>110</v>
      </c>
      <c r="C65" s="100" t="s">
        <v>117</v>
      </c>
      <c r="D65" s="100" t="s">
        <v>123</v>
      </c>
      <c r="E65" s="100" t="s">
        <v>110</v>
      </c>
      <c r="F65" s="100" t="s">
        <v>124</v>
      </c>
      <c r="G65" s="100" t="s">
        <v>113</v>
      </c>
      <c r="H65" s="100" t="s">
        <v>154</v>
      </c>
      <c r="I65" s="100" t="s">
        <v>128</v>
      </c>
      <c r="J65" s="100" t="s">
        <v>167</v>
      </c>
      <c r="K65" s="100" t="s">
        <v>159</v>
      </c>
      <c r="L65" s="100" t="s">
        <v>110</v>
      </c>
      <c r="M65" s="100" t="s">
        <v>110</v>
      </c>
      <c r="N65" s="100" t="s">
        <v>131</v>
      </c>
      <c r="O65" s="100" t="s">
        <v>117</v>
      </c>
      <c r="P65" s="106" t="s">
        <v>122</v>
      </c>
      <c r="Q65" s="100" t="s">
        <v>116</v>
      </c>
      <c r="R65" s="100" t="s">
        <v>128</v>
      </c>
      <c r="S65" s="100" t="s">
        <v>128</v>
      </c>
      <c r="T65" s="100"/>
    </row>
    <row r="66" spans="1:20" x14ac:dyDescent="0.2">
      <c r="A66" s="100" t="s">
        <v>111</v>
      </c>
      <c r="B66" s="100" t="s">
        <v>111</v>
      </c>
      <c r="C66" s="100" t="s">
        <v>118</v>
      </c>
      <c r="D66" s="100" t="s">
        <v>124</v>
      </c>
      <c r="E66" s="100" t="s">
        <v>111</v>
      </c>
      <c r="F66" s="100" t="s">
        <v>125</v>
      </c>
      <c r="G66" s="100" t="s">
        <v>114</v>
      </c>
      <c r="H66" s="100" t="s">
        <v>155</v>
      </c>
      <c r="I66" s="100" t="s">
        <v>129</v>
      </c>
      <c r="J66" s="100" t="s">
        <v>178</v>
      </c>
      <c r="K66" s="100" t="s">
        <v>160</v>
      </c>
      <c r="L66" s="100" t="s">
        <v>111</v>
      </c>
      <c r="M66" s="100" t="s">
        <v>111</v>
      </c>
      <c r="N66" s="100" t="s">
        <v>132</v>
      </c>
      <c r="O66" s="100" t="s">
        <v>118</v>
      </c>
      <c r="P66" s="106" t="s">
        <v>123</v>
      </c>
      <c r="Q66" s="100" t="s">
        <v>117</v>
      </c>
      <c r="R66" s="100" t="s">
        <v>129</v>
      </c>
      <c r="S66" s="100" t="s">
        <v>129</v>
      </c>
      <c r="T66" s="100"/>
    </row>
    <row r="67" spans="1:20" x14ac:dyDescent="0.2">
      <c r="A67" s="100" t="s">
        <v>112</v>
      </c>
      <c r="B67" s="100" t="s">
        <v>112</v>
      </c>
      <c r="C67" s="100" t="s">
        <v>119</v>
      </c>
      <c r="D67" s="100" t="s">
        <v>125</v>
      </c>
      <c r="E67" s="100" t="s">
        <v>112</v>
      </c>
      <c r="F67" s="100" t="s">
        <v>126</v>
      </c>
      <c r="G67" s="100" t="s">
        <v>115</v>
      </c>
      <c r="H67" s="100" t="s">
        <v>156</v>
      </c>
      <c r="I67" s="100" t="s">
        <v>130</v>
      </c>
      <c r="J67" s="100" t="s">
        <v>179</v>
      </c>
      <c r="K67" s="100" t="s">
        <v>161</v>
      </c>
      <c r="L67" s="100" t="s">
        <v>112</v>
      </c>
      <c r="M67" s="100" t="s">
        <v>112</v>
      </c>
      <c r="N67" s="100" t="s">
        <v>133</v>
      </c>
      <c r="O67" s="100" t="s">
        <v>119</v>
      </c>
      <c r="P67" s="106" t="s">
        <v>124</v>
      </c>
      <c r="Q67" s="100" t="s">
        <v>118</v>
      </c>
      <c r="R67" s="100" t="s">
        <v>150</v>
      </c>
      <c r="S67" s="100" t="s">
        <v>150</v>
      </c>
      <c r="T67" s="100"/>
    </row>
    <row r="68" spans="1:20" x14ac:dyDescent="0.2">
      <c r="A68" s="100" t="s">
        <v>113</v>
      </c>
      <c r="B68" s="100" t="s">
        <v>113</v>
      </c>
      <c r="C68" s="100" t="s">
        <v>120</v>
      </c>
      <c r="D68" s="100" t="s">
        <v>126</v>
      </c>
      <c r="E68" s="100" t="s">
        <v>113</v>
      </c>
      <c r="F68" s="100" t="s">
        <v>127</v>
      </c>
      <c r="G68" s="100" t="s">
        <v>116</v>
      </c>
      <c r="H68" s="100" t="s">
        <v>157</v>
      </c>
      <c r="I68" s="100" t="s">
        <v>131</v>
      </c>
      <c r="J68" s="100" t="s">
        <v>180</v>
      </c>
      <c r="K68" s="100" t="s">
        <v>162</v>
      </c>
      <c r="L68" s="100" t="s">
        <v>113</v>
      </c>
      <c r="M68" s="100" t="s">
        <v>113</v>
      </c>
      <c r="N68" s="100" t="s">
        <v>134</v>
      </c>
      <c r="O68" s="100" t="s">
        <v>120</v>
      </c>
      <c r="P68" s="106" t="s">
        <v>125</v>
      </c>
      <c r="Q68" s="100" t="s">
        <v>119</v>
      </c>
      <c r="R68" s="100" t="s">
        <v>151</v>
      </c>
      <c r="S68" s="100" t="s">
        <v>151</v>
      </c>
      <c r="T68" s="100"/>
    </row>
    <row r="69" spans="1:20" x14ac:dyDescent="0.2">
      <c r="A69" s="100" t="s">
        <v>114</v>
      </c>
      <c r="B69" s="100" t="s">
        <v>114</v>
      </c>
      <c r="C69" s="100" t="s">
        <v>121</v>
      </c>
      <c r="D69" s="100" t="s">
        <v>127</v>
      </c>
      <c r="E69" s="100" t="s">
        <v>114</v>
      </c>
      <c r="F69" s="100" t="s">
        <v>128</v>
      </c>
      <c r="G69" s="100" t="s">
        <v>117</v>
      </c>
      <c r="H69" s="100" t="s">
        <v>158</v>
      </c>
      <c r="I69" s="100" t="s">
        <v>132</v>
      </c>
      <c r="J69" s="100" t="s">
        <v>181</v>
      </c>
      <c r="K69" s="100" t="s">
        <v>163</v>
      </c>
      <c r="L69" s="100" t="s">
        <v>114</v>
      </c>
      <c r="M69" s="100" t="s">
        <v>114</v>
      </c>
      <c r="N69" s="100" t="s">
        <v>135</v>
      </c>
      <c r="O69" s="100" t="s">
        <v>121</v>
      </c>
      <c r="P69" s="106" t="s">
        <v>126</v>
      </c>
      <c r="Q69" s="100" t="s">
        <v>120</v>
      </c>
      <c r="R69" s="100" t="s">
        <v>152</v>
      </c>
      <c r="S69" s="100" t="s">
        <v>152</v>
      </c>
      <c r="T69" s="100"/>
    </row>
    <row r="70" spans="1:20" x14ac:dyDescent="0.2">
      <c r="A70" s="100" t="s">
        <v>115</v>
      </c>
      <c r="B70" s="100" t="s">
        <v>115</v>
      </c>
      <c r="C70" s="100" t="s">
        <v>122</v>
      </c>
      <c r="D70" s="100" t="s">
        <v>128</v>
      </c>
      <c r="E70" s="100" t="s">
        <v>115</v>
      </c>
      <c r="F70" s="100" t="s">
        <v>129</v>
      </c>
      <c r="G70" s="100" t="s">
        <v>118</v>
      </c>
      <c r="H70" s="100" t="s">
        <v>195</v>
      </c>
      <c r="I70" s="100" t="s">
        <v>133</v>
      </c>
      <c r="J70" s="100" t="s">
        <v>182</v>
      </c>
      <c r="K70" s="100" t="s">
        <v>164</v>
      </c>
      <c r="L70" s="100" t="s">
        <v>115</v>
      </c>
      <c r="M70" s="100" t="s">
        <v>115</v>
      </c>
      <c r="N70" s="100" t="s">
        <v>136</v>
      </c>
      <c r="O70" s="100" t="s">
        <v>122</v>
      </c>
      <c r="P70" s="106" t="s">
        <v>127</v>
      </c>
      <c r="Q70" s="100" t="s">
        <v>121</v>
      </c>
      <c r="R70" s="100" t="s">
        <v>153</v>
      </c>
      <c r="S70" s="100" t="s">
        <v>153</v>
      </c>
      <c r="T70" s="100"/>
    </row>
    <row r="71" spans="1:20" x14ac:dyDescent="0.2">
      <c r="A71" s="100" t="s">
        <v>116</v>
      </c>
      <c r="B71" s="100" t="s">
        <v>116</v>
      </c>
      <c r="C71" s="100" t="s">
        <v>123</v>
      </c>
      <c r="D71" s="100" t="s">
        <v>129</v>
      </c>
      <c r="E71" s="100" t="s">
        <v>116</v>
      </c>
      <c r="F71" s="100" t="s">
        <v>130</v>
      </c>
      <c r="G71" s="100" t="s">
        <v>119</v>
      </c>
      <c r="H71" s="100" t="s">
        <v>196</v>
      </c>
      <c r="I71" s="100" t="s">
        <v>134</v>
      </c>
      <c r="J71" s="100" t="s">
        <v>183</v>
      </c>
      <c r="K71" s="100" t="s">
        <v>165</v>
      </c>
      <c r="L71" s="100" t="s">
        <v>116</v>
      </c>
      <c r="M71" s="100" t="s">
        <v>116</v>
      </c>
      <c r="N71" s="100" t="s">
        <v>137</v>
      </c>
      <c r="O71" s="100" t="s">
        <v>123</v>
      </c>
      <c r="P71" s="106" t="s">
        <v>128</v>
      </c>
      <c r="Q71" s="100" t="s">
        <v>122</v>
      </c>
      <c r="R71" s="100" t="s">
        <v>154</v>
      </c>
      <c r="S71" s="100" t="s">
        <v>154</v>
      </c>
      <c r="T71" s="100"/>
    </row>
    <row r="72" spans="1:20" x14ac:dyDescent="0.2">
      <c r="A72" s="100" t="s">
        <v>117</v>
      </c>
      <c r="B72" s="100" t="s">
        <v>117</v>
      </c>
      <c r="C72" s="100" t="s">
        <v>124</v>
      </c>
      <c r="D72" s="100" t="s">
        <v>130</v>
      </c>
      <c r="E72" s="100" t="s">
        <v>117</v>
      </c>
      <c r="F72" s="100" t="s">
        <v>131</v>
      </c>
      <c r="G72" s="100" t="s">
        <v>120</v>
      </c>
      <c r="H72" s="100" t="s">
        <v>197</v>
      </c>
      <c r="I72" s="100" t="s">
        <v>135</v>
      </c>
      <c r="J72" s="100" t="s">
        <v>184</v>
      </c>
      <c r="K72" s="100" t="s">
        <v>166</v>
      </c>
      <c r="L72" s="100" t="s">
        <v>117</v>
      </c>
      <c r="M72" s="100" t="s">
        <v>117</v>
      </c>
      <c r="N72" s="100" t="s">
        <v>138</v>
      </c>
      <c r="O72" s="100" t="s">
        <v>124</v>
      </c>
      <c r="P72" s="106" t="s">
        <v>129</v>
      </c>
      <c r="Q72" s="100" t="s">
        <v>123</v>
      </c>
      <c r="R72" s="100" t="s">
        <v>155</v>
      </c>
      <c r="S72" s="100" t="s">
        <v>155</v>
      </c>
      <c r="T72" s="100"/>
    </row>
    <row r="73" spans="1:20" x14ac:dyDescent="0.2">
      <c r="A73" s="100" t="s">
        <v>118</v>
      </c>
      <c r="B73" s="100" t="s">
        <v>118</v>
      </c>
      <c r="C73" s="100" t="s">
        <v>125</v>
      </c>
      <c r="D73" s="100" t="s">
        <v>131</v>
      </c>
      <c r="E73" s="100" t="s">
        <v>118</v>
      </c>
      <c r="F73" s="100" t="s">
        <v>132</v>
      </c>
      <c r="G73" s="100" t="s">
        <v>121</v>
      </c>
      <c r="H73" s="100" t="s">
        <v>198</v>
      </c>
      <c r="I73" s="100" t="s">
        <v>136</v>
      </c>
      <c r="J73" s="100" t="s">
        <v>185</v>
      </c>
      <c r="K73" s="100" t="s">
        <v>167</v>
      </c>
      <c r="L73" s="100" t="s">
        <v>118</v>
      </c>
      <c r="M73" s="100" t="s">
        <v>118</v>
      </c>
      <c r="N73" s="100" t="s">
        <v>139</v>
      </c>
      <c r="O73" s="100" t="s">
        <v>125</v>
      </c>
      <c r="P73" s="106" t="s">
        <v>150</v>
      </c>
      <c r="Q73" s="100" t="s">
        <v>124</v>
      </c>
      <c r="R73" s="100" t="s">
        <v>156</v>
      </c>
      <c r="S73" s="100" t="s">
        <v>156</v>
      </c>
      <c r="T73" s="100"/>
    </row>
    <row r="74" spans="1:20" x14ac:dyDescent="0.2">
      <c r="A74" s="100" t="s">
        <v>119</v>
      </c>
      <c r="B74" s="100" t="s">
        <v>119</v>
      </c>
      <c r="C74" s="100" t="s">
        <v>126</v>
      </c>
      <c r="D74" s="100" t="s">
        <v>132</v>
      </c>
      <c r="E74" s="100" t="s">
        <v>119</v>
      </c>
      <c r="F74" s="100" t="s">
        <v>133</v>
      </c>
      <c r="G74" s="100" t="s">
        <v>122</v>
      </c>
      <c r="H74" s="100" t="s">
        <v>199</v>
      </c>
      <c r="I74" s="100" t="s">
        <v>137</v>
      </c>
      <c r="J74" s="100" t="s">
        <v>186</v>
      </c>
      <c r="K74" s="100" t="s">
        <v>188</v>
      </c>
      <c r="L74" s="100" t="s">
        <v>119</v>
      </c>
      <c r="M74" s="100" t="s">
        <v>119</v>
      </c>
      <c r="N74" s="100" t="s">
        <v>150</v>
      </c>
      <c r="O74" s="100" t="s">
        <v>126</v>
      </c>
      <c r="P74" s="106" t="s">
        <v>151</v>
      </c>
      <c r="Q74" s="100" t="s">
        <v>125</v>
      </c>
      <c r="R74" s="100" t="s">
        <v>157</v>
      </c>
      <c r="S74" s="100" t="s">
        <v>157</v>
      </c>
      <c r="T74" s="100"/>
    </row>
    <row r="75" spans="1:20" x14ac:dyDescent="0.2">
      <c r="A75" s="100" t="s">
        <v>120</v>
      </c>
      <c r="B75" s="100" t="s">
        <v>120</v>
      </c>
      <c r="C75" s="100" t="s">
        <v>127</v>
      </c>
      <c r="D75" s="100" t="s">
        <v>133</v>
      </c>
      <c r="E75" s="100" t="s">
        <v>120</v>
      </c>
      <c r="F75" s="100" t="s">
        <v>134</v>
      </c>
      <c r="G75" s="100" t="s">
        <v>123</v>
      </c>
      <c r="H75" s="100" t="s">
        <v>200</v>
      </c>
      <c r="I75" s="100" t="s">
        <v>138</v>
      </c>
      <c r="J75" s="100" t="s">
        <v>187</v>
      </c>
      <c r="K75" s="100" t="s">
        <v>189</v>
      </c>
      <c r="L75" s="100" t="s">
        <v>120</v>
      </c>
      <c r="M75" s="100" t="s">
        <v>120</v>
      </c>
      <c r="N75" s="100" t="s">
        <v>151</v>
      </c>
      <c r="O75" s="100" t="s">
        <v>127</v>
      </c>
      <c r="P75" s="106" t="s">
        <v>152</v>
      </c>
      <c r="Q75" s="100" t="s">
        <v>126</v>
      </c>
      <c r="R75" s="100" t="s">
        <v>158</v>
      </c>
      <c r="S75" s="100" t="s">
        <v>158</v>
      </c>
      <c r="T75" s="100"/>
    </row>
    <row r="76" spans="1:20" x14ac:dyDescent="0.2">
      <c r="A76" s="100" t="s">
        <v>121</v>
      </c>
      <c r="B76" s="100" t="s">
        <v>121</v>
      </c>
      <c r="C76" s="100" t="s">
        <v>128</v>
      </c>
      <c r="D76" s="100" t="s">
        <v>134</v>
      </c>
      <c r="E76" s="100" t="s">
        <v>121</v>
      </c>
      <c r="F76" s="100" t="s">
        <v>135</v>
      </c>
      <c r="G76" s="100" t="s">
        <v>124</v>
      </c>
      <c r="H76" s="100" t="s">
        <v>201</v>
      </c>
      <c r="I76" s="100" t="s">
        <v>139</v>
      </c>
      <c r="J76" s="100" t="s">
        <v>188</v>
      </c>
      <c r="K76" s="100" t="s">
        <v>190</v>
      </c>
      <c r="L76" s="100" t="s">
        <v>121</v>
      </c>
      <c r="M76" s="100" t="s">
        <v>121</v>
      </c>
      <c r="N76" s="100" t="s">
        <v>152</v>
      </c>
      <c r="O76" s="100" t="s">
        <v>128</v>
      </c>
      <c r="P76" s="106" t="s">
        <v>153</v>
      </c>
      <c r="Q76" s="100" t="s">
        <v>127</v>
      </c>
      <c r="R76" s="100" t="s">
        <v>159</v>
      </c>
      <c r="S76" s="100" t="s">
        <v>159</v>
      </c>
      <c r="T76" s="100"/>
    </row>
    <row r="77" spans="1:20" x14ac:dyDescent="0.2">
      <c r="A77" s="100" t="s">
        <v>122</v>
      </c>
      <c r="B77" s="100" t="s">
        <v>122</v>
      </c>
      <c r="C77" s="100" t="s">
        <v>129</v>
      </c>
      <c r="D77" s="100" t="s">
        <v>135</v>
      </c>
      <c r="E77" s="100" t="s">
        <v>122</v>
      </c>
      <c r="F77" s="100" t="s">
        <v>136</v>
      </c>
      <c r="G77" s="100" t="s">
        <v>125</v>
      </c>
      <c r="H77" s="100" t="s">
        <v>202</v>
      </c>
      <c r="I77" s="100" t="s">
        <v>150</v>
      </c>
      <c r="J77" s="100" t="s">
        <v>189</v>
      </c>
      <c r="K77" s="100" t="s">
        <v>191</v>
      </c>
      <c r="L77" s="100" t="s">
        <v>122</v>
      </c>
      <c r="M77" s="100" t="s">
        <v>122</v>
      </c>
      <c r="N77" s="100" t="s">
        <v>153</v>
      </c>
      <c r="O77" s="100" t="s">
        <v>129</v>
      </c>
      <c r="P77" s="106" t="s">
        <v>154</v>
      </c>
      <c r="Q77" s="100" t="s">
        <v>128</v>
      </c>
      <c r="R77" s="100" t="s">
        <v>160</v>
      </c>
      <c r="S77" s="100" t="s">
        <v>160</v>
      </c>
      <c r="T77" s="100"/>
    </row>
    <row r="78" spans="1:20" x14ac:dyDescent="0.2">
      <c r="A78" s="100" t="s">
        <v>123</v>
      </c>
      <c r="B78" s="100" t="s">
        <v>123</v>
      </c>
      <c r="C78" s="100" t="s">
        <v>130</v>
      </c>
      <c r="D78" s="100" t="s">
        <v>136</v>
      </c>
      <c r="E78" s="100" t="s">
        <v>123</v>
      </c>
      <c r="F78" s="100" t="s">
        <v>137</v>
      </c>
      <c r="G78" s="100" t="s">
        <v>126</v>
      </c>
      <c r="H78" s="100" t="s">
        <v>203</v>
      </c>
      <c r="I78" s="100" t="s">
        <v>151</v>
      </c>
      <c r="J78" s="100" t="s">
        <v>190</v>
      </c>
      <c r="K78" s="100" t="s">
        <v>192</v>
      </c>
      <c r="L78" s="100" t="s">
        <v>123</v>
      </c>
      <c r="M78" s="100" t="s">
        <v>123</v>
      </c>
      <c r="N78" s="100" t="s">
        <v>154</v>
      </c>
      <c r="O78" s="100" t="s">
        <v>130</v>
      </c>
      <c r="P78" s="106" t="s">
        <v>155</v>
      </c>
      <c r="Q78" s="100" t="s">
        <v>129</v>
      </c>
      <c r="R78" s="100" t="s">
        <v>161</v>
      </c>
      <c r="S78" s="100" t="s">
        <v>161</v>
      </c>
      <c r="T78" s="100"/>
    </row>
    <row r="79" spans="1:20" x14ac:dyDescent="0.2">
      <c r="A79" s="100" t="s">
        <v>124</v>
      </c>
      <c r="B79" s="100" t="s">
        <v>124</v>
      </c>
      <c r="C79" s="100" t="s">
        <v>131</v>
      </c>
      <c r="D79" s="100" t="s">
        <v>137</v>
      </c>
      <c r="E79" s="100" t="s">
        <v>124</v>
      </c>
      <c r="F79" s="100" t="s">
        <v>138</v>
      </c>
      <c r="G79" s="100" t="s">
        <v>127</v>
      </c>
      <c r="H79" s="100" t="s">
        <v>204</v>
      </c>
      <c r="I79" s="100" t="s">
        <v>152</v>
      </c>
      <c r="J79" s="100" t="s">
        <v>191</v>
      </c>
      <c r="K79" s="100" t="s">
        <v>193</v>
      </c>
      <c r="L79" s="100" t="s">
        <v>124</v>
      </c>
      <c r="M79" s="100" t="s">
        <v>124</v>
      </c>
      <c r="N79" s="100" t="s">
        <v>155</v>
      </c>
      <c r="O79" s="100" t="s">
        <v>131</v>
      </c>
      <c r="P79" s="106" t="s">
        <v>156</v>
      </c>
      <c r="Q79" s="100" t="s">
        <v>130</v>
      </c>
      <c r="R79" s="100" t="s">
        <v>162</v>
      </c>
      <c r="S79" s="100" t="s">
        <v>162</v>
      </c>
      <c r="T79" s="100"/>
    </row>
    <row r="80" spans="1:20" x14ac:dyDescent="0.2">
      <c r="A80" s="100" t="s">
        <v>125</v>
      </c>
      <c r="B80" s="100" t="s">
        <v>125</v>
      </c>
      <c r="C80" s="100" t="s">
        <v>132</v>
      </c>
      <c r="D80" s="100" t="s">
        <v>138</v>
      </c>
      <c r="E80" s="100" t="s">
        <v>125</v>
      </c>
      <c r="F80" s="100" t="s">
        <v>139</v>
      </c>
      <c r="G80" s="100" t="s">
        <v>128</v>
      </c>
      <c r="H80" s="100" t="s">
        <v>205</v>
      </c>
      <c r="I80" s="100" t="s">
        <v>153</v>
      </c>
      <c r="J80" s="100" t="s">
        <v>192</v>
      </c>
      <c r="K80" s="100" t="s">
        <v>194</v>
      </c>
      <c r="L80" s="100" t="s">
        <v>125</v>
      </c>
      <c r="M80" s="100" t="s">
        <v>125</v>
      </c>
      <c r="N80" s="100" t="s">
        <v>156</v>
      </c>
      <c r="O80" s="100" t="s">
        <v>132</v>
      </c>
      <c r="P80" s="106" t="s">
        <v>157</v>
      </c>
      <c r="Q80" s="100" t="s">
        <v>131</v>
      </c>
      <c r="R80" s="100" t="s">
        <v>163</v>
      </c>
      <c r="S80" s="100" t="s">
        <v>163</v>
      </c>
      <c r="T80" s="100"/>
    </row>
    <row r="81" spans="1:20" x14ac:dyDescent="0.2">
      <c r="A81" s="100" t="s">
        <v>126</v>
      </c>
      <c r="B81" s="100" t="s">
        <v>126</v>
      </c>
      <c r="C81" s="100" t="s">
        <v>133</v>
      </c>
      <c r="D81" s="100" t="s">
        <v>139</v>
      </c>
      <c r="E81" s="100" t="s">
        <v>126</v>
      </c>
      <c r="F81" s="100" t="s">
        <v>140</v>
      </c>
      <c r="G81" s="100" t="s">
        <v>129</v>
      </c>
      <c r="H81" s="100" t="s">
        <v>206</v>
      </c>
      <c r="I81" s="100" t="s">
        <v>154</v>
      </c>
      <c r="J81" s="100" t="s">
        <v>193</v>
      </c>
      <c r="K81" s="100" t="s">
        <v>195</v>
      </c>
      <c r="L81" s="100" t="s">
        <v>126</v>
      </c>
      <c r="M81" s="100" t="s">
        <v>126</v>
      </c>
      <c r="N81" s="100" t="s">
        <v>157</v>
      </c>
      <c r="O81" s="100" t="s">
        <v>133</v>
      </c>
      <c r="P81" s="106" t="s">
        <v>158</v>
      </c>
      <c r="Q81" s="100" t="s">
        <v>132</v>
      </c>
      <c r="R81" s="100" t="s">
        <v>164</v>
      </c>
      <c r="S81" s="100" t="s">
        <v>164</v>
      </c>
      <c r="T81" s="100"/>
    </row>
    <row r="82" spans="1:20" x14ac:dyDescent="0.2">
      <c r="A82" s="100" t="s">
        <v>127</v>
      </c>
      <c r="B82" s="100" t="s">
        <v>127</v>
      </c>
      <c r="C82" s="100" t="s">
        <v>134</v>
      </c>
      <c r="D82" s="100" t="s">
        <v>150</v>
      </c>
      <c r="E82" s="100" t="s">
        <v>127</v>
      </c>
      <c r="F82" s="100" t="s">
        <v>141</v>
      </c>
      <c r="G82" s="100" t="s">
        <v>130</v>
      </c>
      <c r="H82" s="100" t="s">
        <v>207</v>
      </c>
      <c r="I82" s="100" t="s">
        <v>155</v>
      </c>
      <c r="J82" s="100" t="s">
        <v>194</v>
      </c>
      <c r="K82" s="100" t="s">
        <v>196</v>
      </c>
      <c r="L82" s="100" t="s">
        <v>127</v>
      </c>
      <c r="M82" s="100" t="s">
        <v>127</v>
      </c>
      <c r="N82" s="100" t="s">
        <v>158</v>
      </c>
      <c r="O82" s="100" t="s">
        <v>134</v>
      </c>
      <c r="P82" s="106" t="s">
        <v>159</v>
      </c>
      <c r="Q82" s="100" t="s">
        <v>133</v>
      </c>
      <c r="R82" s="100" t="s">
        <v>165</v>
      </c>
      <c r="S82" s="100" t="s">
        <v>165</v>
      </c>
      <c r="T82" s="100"/>
    </row>
    <row r="83" spans="1:20" x14ac:dyDescent="0.2">
      <c r="A83" s="100" t="s">
        <v>128</v>
      </c>
      <c r="B83" s="100" t="s">
        <v>128</v>
      </c>
      <c r="C83" s="100" t="s">
        <v>135</v>
      </c>
      <c r="D83" s="100" t="s">
        <v>151</v>
      </c>
      <c r="E83" s="100" t="s">
        <v>128</v>
      </c>
      <c r="F83" s="100" t="s">
        <v>142</v>
      </c>
      <c r="G83" s="100" t="s">
        <v>131</v>
      </c>
      <c r="H83" s="100" t="s">
        <v>208</v>
      </c>
      <c r="I83" s="100" t="s">
        <v>156</v>
      </c>
      <c r="J83" s="100" t="s">
        <v>204</v>
      </c>
      <c r="K83" s="100" t="s">
        <v>197</v>
      </c>
      <c r="L83" s="100" t="s">
        <v>128</v>
      </c>
      <c r="M83" s="100" t="s">
        <v>128</v>
      </c>
      <c r="N83" s="100" t="s">
        <v>159</v>
      </c>
      <c r="O83" s="100" t="s">
        <v>135</v>
      </c>
      <c r="P83" s="106" t="s">
        <v>160</v>
      </c>
      <c r="Q83" s="100" t="s">
        <v>134</v>
      </c>
      <c r="R83" s="100" t="s">
        <v>166</v>
      </c>
      <c r="S83" s="100" t="s">
        <v>166</v>
      </c>
      <c r="T83" s="100"/>
    </row>
    <row r="84" spans="1:20" x14ac:dyDescent="0.2">
      <c r="A84" s="100" t="s">
        <v>129</v>
      </c>
      <c r="B84" s="100" t="s">
        <v>129</v>
      </c>
      <c r="C84" s="100" t="s">
        <v>136</v>
      </c>
      <c r="D84" s="100" t="s">
        <v>152</v>
      </c>
      <c r="E84" s="100" t="s">
        <v>129</v>
      </c>
      <c r="F84" s="100" t="s">
        <v>143</v>
      </c>
      <c r="G84" s="100" t="s">
        <v>132</v>
      </c>
      <c r="H84" s="100" t="s">
        <v>209</v>
      </c>
      <c r="I84" s="100" t="s">
        <v>157</v>
      </c>
      <c r="J84" s="100" t="s">
        <v>205</v>
      </c>
      <c r="K84" s="100" t="s">
        <v>198</v>
      </c>
      <c r="L84" s="100" t="s">
        <v>129</v>
      </c>
      <c r="M84" s="100" t="s">
        <v>129</v>
      </c>
      <c r="N84" s="100" t="s">
        <v>160</v>
      </c>
      <c r="O84" s="100" t="s">
        <v>136</v>
      </c>
      <c r="P84" s="106" t="s">
        <v>161</v>
      </c>
      <c r="Q84" s="100" t="s">
        <v>135</v>
      </c>
      <c r="R84" s="100" t="s">
        <v>167</v>
      </c>
      <c r="S84" s="100" t="s">
        <v>167</v>
      </c>
      <c r="T84" s="100"/>
    </row>
    <row r="85" spans="1:20" x14ac:dyDescent="0.2">
      <c r="A85" s="100" t="s">
        <v>130</v>
      </c>
      <c r="B85" s="100" t="s">
        <v>130</v>
      </c>
      <c r="C85" s="100" t="s">
        <v>137</v>
      </c>
      <c r="D85" s="100" t="s">
        <v>153</v>
      </c>
      <c r="E85" s="100" t="s">
        <v>130</v>
      </c>
      <c r="F85" s="100" t="s">
        <v>144</v>
      </c>
      <c r="G85" s="100" t="s">
        <v>133</v>
      </c>
      <c r="H85" s="100" t="s">
        <v>210</v>
      </c>
      <c r="I85" s="100" t="s">
        <v>158</v>
      </c>
      <c r="J85" s="100" t="s">
        <v>206</v>
      </c>
      <c r="K85" s="100" t="s">
        <v>199</v>
      </c>
      <c r="L85" s="100" t="s">
        <v>130</v>
      </c>
      <c r="M85" s="100" t="s">
        <v>130</v>
      </c>
      <c r="N85" s="100" t="s">
        <v>161</v>
      </c>
      <c r="O85" s="100" t="s">
        <v>137</v>
      </c>
      <c r="P85" s="106" t="s">
        <v>162</v>
      </c>
      <c r="Q85" s="100" t="s">
        <v>136</v>
      </c>
      <c r="R85" s="100" t="s">
        <v>188</v>
      </c>
      <c r="S85" s="100" t="s">
        <v>195</v>
      </c>
      <c r="T85" s="100"/>
    </row>
    <row r="86" spans="1:20" x14ac:dyDescent="0.2">
      <c r="A86" s="100" t="s">
        <v>131</v>
      </c>
      <c r="B86" s="100" t="s">
        <v>131</v>
      </c>
      <c r="C86" s="100" t="s">
        <v>138</v>
      </c>
      <c r="D86" s="100" t="s">
        <v>154</v>
      </c>
      <c r="E86" s="100" t="s">
        <v>131</v>
      </c>
      <c r="F86" s="100" t="s">
        <v>145</v>
      </c>
      <c r="G86" s="100" t="s">
        <v>134</v>
      </c>
      <c r="H86" s="100" t="s">
        <v>211</v>
      </c>
      <c r="I86" s="100" t="s">
        <v>159</v>
      </c>
      <c r="J86" s="100" t="s">
        <v>207</v>
      </c>
      <c r="K86" s="100" t="s">
        <v>200</v>
      </c>
      <c r="L86" s="100" t="s">
        <v>131</v>
      </c>
      <c r="M86" s="100" t="s">
        <v>131</v>
      </c>
      <c r="N86" s="100" t="s">
        <v>162</v>
      </c>
      <c r="O86" s="100" t="s">
        <v>138</v>
      </c>
      <c r="P86" s="106" t="s">
        <v>163</v>
      </c>
      <c r="Q86" s="100" t="s">
        <v>137</v>
      </c>
      <c r="R86" s="100" t="s">
        <v>189</v>
      </c>
      <c r="S86" s="100" t="s">
        <v>196</v>
      </c>
      <c r="T86" s="100"/>
    </row>
    <row r="87" spans="1:20" x14ac:dyDescent="0.2">
      <c r="A87" s="100" t="s">
        <v>132</v>
      </c>
      <c r="B87" s="100" t="s">
        <v>132</v>
      </c>
      <c r="C87" s="100" t="s">
        <v>139</v>
      </c>
      <c r="D87" s="100" t="s">
        <v>155</v>
      </c>
      <c r="E87" s="100" t="s">
        <v>132</v>
      </c>
      <c r="F87" s="100" t="s">
        <v>146</v>
      </c>
      <c r="G87" s="100" t="s">
        <v>135</v>
      </c>
      <c r="H87" s="100" t="s">
        <v>212</v>
      </c>
      <c r="I87" s="100" t="s">
        <v>160</v>
      </c>
      <c r="J87" s="100" t="s">
        <v>208</v>
      </c>
      <c r="K87" s="100" t="s">
        <v>201</v>
      </c>
      <c r="L87" s="100" t="s">
        <v>132</v>
      </c>
      <c r="M87" s="100" t="s">
        <v>132</v>
      </c>
      <c r="N87" s="100" t="s">
        <v>163</v>
      </c>
      <c r="O87" s="100" t="s">
        <v>139</v>
      </c>
      <c r="P87" s="106" t="s">
        <v>164</v>
      </c>
      <c r="Q87" s="100" t="s">
        <v>138</v>
      </c>
      <c r="R87" s="100" t="s">
        <v>190</v>
      </c>
      <c r="S87" s="100" t="s">
        <v>197</v>
      </c>
      <c r="T87" s="100"/>
    </row>
    <row r="88" spans="1:20" x14ac:dyDescent="0.2">
      <c r="A88" s="100" t="s">
        <v>133</v>
      </c>
      <c r="B88" s="100" t="s">
        <v>133</v>
      </c>
      <c r="C88" s="100" t="s">
        <v>140</v>
      </c>
      <c r="D88" s="100" t="s">
        <v>156</v>
      </c>
      <c r="E88" s="100" t="s">
        <v>133</v>
      </c>
      <c r="F88" s="100" t="s">
        <v>147</v>
      </c>
      <c r="G88" s="100" t="s">
        <v>136</v>
      </c>
      <c r="H88" s="100" t="s">
        <v>233</v>
      </c>
      <c r="I88" s="100" t="s">
        <v>161</v>
      </c>
      <c r="J88" s="100" t="s">
        <v>209</v>
      </c>
      <c r="K88" s="100" t="s">
        <v>202</v>
      </c>
      <c r="L88" s="100" t="s">
        <v>133</v>
      </c>
      <c r="M88" s="100" t="s">
        <v>133</v>
      </c>
      <c r="N88" s="100" t="s">
        <v>164</v>
      </c>
      <c r="O88" s="100" t="s">
        <v>140</v>
      </c>
      <c r="P88" s="106" t="s">
        <v>165</v>
      </c>
      <c r="Q88" s="100" t="s">
        <v>139</v>
      </c>
      <c r="R88" s="100" t="s">
        <v>191</v>
      </c>
      <c r="S88" s="100" t="s">
        <v>198</v>
      </c>
      <c r="T88" s="100"/>
    </row>
    <row r="89" spans="1:20" x14ac:dyDescent="0.2">
      <c r="A89" s="100" t="s">
        <v>134</v>
      </c>
      <c r="B89" s="100" t="s">
        <v>134</v>
      </c>
      <c r="C89" s="100" t="s">
        <v>141</v>
      </c>
      <c r="D89" s="100" t="s">
        <v>157</v>
      </c>
      <c r="E89" s="100" t="s">
        <v>134</v>
      </c>
      <c r="F89" s="100" t="s">
        <v>148</v>
      </c>
      <c r="G89" s="100" t="s">
        <v>137</v>
      </c>
      <c r="H89" s="100" t="s">
        <v>234</v>
      </c>
      <c r="I89" s="100" t="s">
        <v>162</v>
      </c>
      <c r="J89" s="100" t="s">
        <v>210</v>
      </c>
      <c r="K89" s="100" t="s">
        <v>203</v>
      </c>
      <c r="L89" s="100" t="s">
        <v>134</v>
      </c>
      <c r="M89" s="100" t="s">
        <v>134</v>
      </c>
      <c r="N89" s="100" t="s">
        <v>165</v>
      </c>
      <c r="O89" s="100" t="s">
        <v>141</v>
      </c>
      <c r="P89" s="106" t="s">
        <v>166</v>
      </c>
      <c r="Q89" s="100" t="s">
        <v>150</v>
      </c>
      <c r="R89" s="100" t="s">
        <v>192</v>
      </c>
      <c r="S89" s="100" t="s">
        <v>199</v>
      </c>
      <c r="T89" s="100"/>
    </row>
    <row r="90" spans="1:20" x14ac:dyDescent="0.2">
      <c r="A90" s="100" t="s">
        <v>135</v>
      </c>
      <c r="B90" s="100" t="s">
        <v>135</v>
      </c>
      <c r="C90" s="100" t="s">
        <v>142</v>
      </c>
      <c r="D90" s="100" t="s">
        <v>158</v>
      </c>
      <c r="E90" s="100" t="s">
        <v>135</v>
      </c>
      <c r="F90" s="100" t="s">
        <v>149</v>
      </c>
      <c r="G90" s="100" t="s">
        <v>138</v>
      </c>
      <c r="H90" s="100" t="s">
        <v>235</v>
      </c>
      <c r="I90" s="100" t="s">
        <v>163</v>
      </c>
      <c r="J90" s="100" t="s">
        <v>211</v>
      </c>
      <c r="K90" s="100" t="s">
        <v>204</v>
      </c>
      <c r="L90" s="100" t="s">
        <v>135</v>
      </c>
      <c r="M90" s="100" t="s">
        <v>135</v>
      </c>
      <c r="N90" s="100" t="s">
        <v>166</v>
      </c>
      <c r="O90" s="100" t="s">
        <v>142</v>
      </c>
      <c r="P90" s="106" t="s">
        <v>167</v>
      </c>
      <c r="Q90" s="100" t="s">
        <v>151</v>
      </c>
      <c r="R90" s="100" t="s">
        <v>193</v>
      </c>
      <c r="S90" s="100" t="s">
        <v>200</v>
      </c>
      <c r="T90" s="100"/>
    </row>
    <row r="91" spans="1:20" x14ac:dyDescent="0.2">
      <c r="A91" s="100" t="s">
        <v>136</v>
      </c>
      <c r="B91" s="100" t="s">
        <v>136</v>
      </c>
      <c r="C91" s="100" t="s">
        <v>143</v>
      </c>
      <c r="D91" s="100" t="s">
        <v>159</v>
      </c>
      <c r="E91" s="100" t="s">
        <v>136</v>
      </c>
      <c r="F91" s="100" t="s">
        <v>150</v>
      </c>
      <c r="G91" s="100" t="s">
        <v>139</v>
      </c>
      <c r="H91" s="100" t="s">
        <v>236</v>
      </c>
      <c r="I91" s="100" t="s">
        <v>164</v>
      </c>
      <c r="J91" s="100" t="s">
        <v>212</v>
      </c>
      <c r="K91" s="100" t="s">
        <v>205</v>
      </c>
      <c r="L91" s="100" t="s">
        <v>136</v>
      </c>
      <c r="M91" s="100" t="s">
        <v>136</v>
      </c>
      <c r="N91" s="100" t="s">
        <v>167</v>
      </c>
      <c r="O91" s="100" t="s">
        <v>143</v>
      </c>
      <c r="P91" s="106" t="s">
        <v>188</v>
      </c>
      <c r="Q91" s="100" t="s">
        <v>152</v>
      </c>
      <c r="R91" s="100" t="s">
        <v>194</v>
      </c>
      <c r="S91" s="100" t="s">
        <v>201</v>
      </c>
      <c r="T91" s="106"/>
    </row>
    <row r="92" spans="1:20" x14ac:dyDescent="0.2">
      <c r="A92" s="100" t="s">
        <v>137</v>
      </c>
      <c r="B92" s="100" t="s">
        <v>137</v>
      </c>
      <c r="C92" s="100" t="s">
        <v>144</v>
      </c>
      <c r="D92" s="100" t="s">
        <v>160</v>
      </c>
      <c r="E92" s="100" t="s">
        <v>137</v>
      </c>
      <c r="F92" s="100" t="s">
        <v>151</v>
      </c>
      <c r="G92" s="100" t="s">
        <v>150</v>
      </c>
      <c r="H92" s="100" t="s">
        <v>237</v>
      </c>
      <c r="I92" s="100" t="s">
        <v>165</v>
      </c>
      <c r="J92" s="100" t="s">
        <v>223</v>
      </c>
      <c r="K92" s="100" t="s">
        <v>206</v>
      </c>
      <c r="L92" s="100" t="s">
        <v>137</v>
      </c>
      <c r="M92" s="100" t="s">
        <v>137</v>
      </c>
      <c r="N92" s="100" t="s">
        <v>168</v>
      </c>
      <c r="O92" s="100" t="s">
        <v>144</v>
      </c>
      <c r="P92" s="106" t="s">
        <v>189</v>
      </c>
      <c r="Q92" s="100" t="s">
        <v>153</v>
      </c>
      <c r="R92" s="100" t="s">
        <v>195</v>
      </c>
      <c r="S92" s="100" t="s">
        <v>202</v>
      </c>
      <c r="T92" s="106"/>
    </row>
    <row r="93" spans="1:20" x14ac:dyDescent="0.2">
      <c r="A93" s="100" t="s">
        <v>138</v>
      </c>
      <c r="B93" s="100" t="s">
        <v>138</v>
      </c>
      <c r="C93" s="100" t="s">
        <v>145</v>
      </c>
      <c r="D93" s="100" t="s">
        <v>161</v>
      </c>
      <c r="E93" s="100" t="s">
        <v>138</v>
      </c>
      <c r="F93" s="100" t="s">
        <v>152</v>
      </c>
      <c r="G93" s="100" t="s">
        <v>151</v>
      </c>
      <c r="H93" s="100" t="s">
        <v>238</v>
      </c>
      <c r="I93" s="100" t="s">
        <v>166</v>
      </c>
      <c r="J93" s="100" t="s">
        <v>224</v>
      </c>
      <c r="K93" s="100" t="s">
        <v>207</v>
      </c>
      <c r="L93" s="100" t="s">
        <v>138</v>
      </c>
      <c r="M93" s="100" t="s">
        <v>138</v>
      </c>
      <c r="N93" s="100" t="s">
        <v>169</v>
      </c>
      <c r="O93" s="100" t="s">
        <v>145</v>
      </c>
      <c r="P93" s="106" t="s">
        <v>190</v>
      </c>
      <c r="Q93" s="100" t="s">
        <v>154</v>
      </c>
      <c r="R93" s="100" t="s">
        <v>196</v>
      </c>
      <c r="S93" s="100" t="s">
        <v>203</v>
      </c>
      <c r="T93" s="106"/>
    </row>
    <row r="94" spans="1:20" x14ac:dyDescent="0.2">
      <c r="A94" s="100" t="s">
        <v>139</v>
      </c>
      <c r="B94" s="100" t="s">
        <v>139</v>
      </c>
      <c r="C94" s="100" t="s">
        <v>146</v>
      </c>
      <c r="D94" s="100" t="s">
        <v>162</v>
      </c>
      <c r="E94" s="100" t="s">
        <v>139</v>
      </c>
      <c r="F94" s="100" t="s">
        <v>153</v>
      </c>
      <c r="G94" s="100" t="s">
        <v>152</v>
      </c>
      <c r="H94" s="100"/>
      <c r="I94" s="100" t="s">
        <v>167</v>
      </c>
      <c r="J94" s="100" t="s">
        <v>225</v>
      </c>
      <c r="K94" s="100" t="s">
        <v>208</v>
      </c>
      <c r="L94" s="100" t="s">
        <v>139</v>
      </c>
      <c r="M94" s="100" t="s">
        <v>139</v>
      </c>
      <c r="N94" s="100" t="s">
        <v>170</v>
      </c>
      <c r="O94" s="100" t="s">
        <v>146</v>
      </c>
      <c r="P94" s="106" t="s">
        <v>191</v>
      </c>
      <c r="Q94" s="100" t="s">
        <v>155</v>
      </c>
      <c r="R94" s="100" t="s">
        <v>197</v>
      </c>
      <c r="S94" s="100" t="s">
        <v>204</v>
      </c>
      <c r="T94" s="106"/>
    </row>
    <row r="95" spans="1:20" x14ac:dyDescent="0.2">
      <c r="A95" s="100" t="s">
        <v>140</v>
      </c>
      <c r="B95" s="100" t="s">
        <v>140</v>
      </c>
      <c r="C95" s="100" t="s">
        <v>147</v>
      </c>
      <c r="D95" s="100" t="s">
        <v>163</v>
      </c>
      <c r="E95" s="100" t="s">
        <v>140</v>
      </c>
      <c r="F95" s="100" t="s">
        <v>154</v>
      </c>
      <c r="G95" s="100" t="s">
        <v>153</v>
      </c>
      <c r="H95" s="100"/>
      <c r="I95" s="100" t="s">
        <v>188</v>
      </c>
      <c r="J95" s="100" t="s">
        <v>226</v>
      </c>
      <c r="K95" s="100" t="s">
        <v>209</v>
      </c>
      <c r="L95" s="100" t="s">
        <v>140</v>
      </c>
      <c r="M95" s="100" t="s">
        <v>150</v>
      </c>
      <c r="N95" s="100" t="s">
        <v>171</v>
      </c>
      <c r="O95" s="100" t="s">
        <v>147</v>
      </c>
      <c r="P95" s="106" t="s">
        <v>192</v>
      </c>
      <c r="Q95" s="100" t="s">
        <v>156</v>
      </c>
      <c r="R95" s="100" t="s">
        <v>198</v>
      </c>
      <c r="S95" s="100" t="s">
        <v>205</v>
      </c>
      <c r="T95" s="106"/>
    </row>
    <row r="96" spans="1:20" x14ac:dyDescent="0.2">
      <c r="A96" s="100" t="s">
        <v>141</v>
      </c>
      <c r="B96" s="100" t="s">
        <v>141</v>
      </c>
      <c r="C96" s="100" t="s">
        <v>148</v>
      </c>
      <c r="D96" s="100" t="s">
        <v>164</v>
      </c>
      <c r="E96" s="100" t="s">
        <v>141</v>
      </c>
      <c r="F96" s="100" t="s">
        <v>155</v>
      </c>
      <c r="G96" s="100" t="s">
        <v>154</v>
      </c>
      <c r="H96" s="100"/>
      <c r="I96" s="100" t="s">
        <v>189</v>
      </c>
      <c r="J96" s="100" t="s">
        <v>227</v>
      </c>
      <c r="K96" s="100" t="s">
        <v>210</v>
      </c>
      <c r="L96" s="100" t="s">
        <v>141</v>
      </c>
      <c r="M96" s="100" t="s">
        <v>151</v>
      </c>
      <c r="N96" s="100" t="s">
        <v>172</v>
      </c>
      <c r="O96" s="100" t="s">
        <v>148</v>
      </c>
      <c r="P96" s="106" t="s">
        <v>193</v>
      </c>
      <c r="Q96" s="100" t="s">
        <v>157</v>
      </c>
      <c r="R96" s="100" t="s">
        <v>199</v>
      </c>
      <c r="S96" s="100" t="s">
        <v>206</v>
      </c>
      <c r="T96" s="106"/>
    </row>
    <row r="97" spans="1:20" x14ac:dyDescent="0.2">
      <c r="A97" s="100" t="s">
        <v>142</v>
      </c>
      <c r="B97" s="100" t="s">
        <v>142</v>
      </c>
      <c r="C97" s="100" t="s">
        <v>149</v>
      </c>
      <c r="D97" s="100" t="s">
        <v>165</v>
      </c>
      <c r="E97" s="100" t="s">
        <v>142</v>
      </c>
      <c r="F97" s="100" t="s">
        <v>156</v>
      </c>
      <c r="G97" s="100" t="s">
        <v>155</v>
      </c>
      <c r="H97" s="100"/>
      <c r="I97" s="100" t="s">
        <v>190</v>
      </c>
      <c r="J97" s="100" t="s">
        <v>228</v>
      </c>
      <c r="K97" s="100" t="s">
        <v>211</v>
      </c>
      <c r="L97" s="100" t="s">
        <v>142</v>
      </c>
      <c r="M97" s="100" t="s">
        <v>152</v>
      </c>
      <c r="N97" s="100" t="s">
        <v>173</v>
      </c>
      <c r="O97" s="100" t="s">
        <v>149</v>
      </c>
      <c r="P97" s="106" t="s">
        <v>194</v>
      </c>
      <c r="Q97" s="100" t="s">
        <v>158</v>
      </c>
      <c r="R97" s="100" t="s">
        <v>200</v>
      </c>
      <c r="S97" s="100" t="s">
        <v>207</v>
      </c>
      <c r="T97" s="106"/>
    </row>
    <row r="98" spans="1:20" x14ac:dyDescent="0.2">
      <c r="A98" s="100" t="s">
        <v>143</v>
      </c>
      <c r="B98" s="100" t="s">
        <v>143</v>
      </c>
      <c r="C98" s="100" t="s">
        <v>150</v>
      </c>
      <c r="D98" s="100" t="s">
        <v>166</v>
      </c>
      <c r="E98" s="100" t="s">
        <v>143</v>
      </c>
      <c r="F98" s="100" t="s">
        <v>157</v>
      </c>
      <c r="G98" s="100" t="s">
        <v>156</v>
      </c>
      <c r="H98" s="100"/>
      <c r="I98" s="100" t="s">
        <v>191</v>
      </c>
      <c r="J98" s="100" t="s">
        <v>229</v>
      </c>
      <c r="K98" s="100" t="s">
        <v>212</v>
      </c>
      <c r="L98" s="100" t="s">
        <v>143</v>
      </c>
      <c r="M98" s="100" t="s">
        <v>153</v>
      </c>
      <c r="N98" s="100" t="s">
        <v>174</v>
      </c>
      <c r="O98" s="100" t="s">
        <v>150</v>
      </c>
      <c r="P98" s="106" t="s">
        <v>195</v>
      </c>
      <c r="Q98" s="100" t="s">
        <v>159</v>
      </c>
      <c r="R98" s="100" t="s">
        <v>201</v>
      </c>
      <c r="S98" s="100" t="s">
        <v>208</v>
      </c>
      <c r="T98" s="106"/>
    </row>
    <row r="99" spans="1:20" x14ac:dyDescent="0.2">
      <c r="A99" s="100" t="s">
        <v>144</v>
      </c>
      <c r="B99" s="100" t="s">
        <v>144</v>
      </c>
      <c r="C99" s="100" t="s">
        <v>151</v>
      </c>
      <c r="D99" s="100" t="s">
        <v>167</v>
      </c>
      <c r="E99" s="100" t="s">
        <v>144</v>
      </c>
      <c r="F99" s="100" t="s">
        <v>158</v>
      </c>
      <c r="G99" s="100" t="s">
        <v>157</v>
      </c>
      <c r="H99" s="100"/>
      <c r="I99" s="100" t="s">
        <v>192</v>
      </c>
      <c r="J99" s="100" t="s">
        <v>230</v>
      </c>
      <c r="K99" s="100" t="s">
        <v>247</v>
      </c>
      <c r="L99" s="100" t="s">
        <v>144</v>
      </c>
      <c r="M99" s="100" t="s">
        <v>154</v>
      </c>
      <c r="N99" s="100" t="s">
        <v>175</v>
      </c>
      <c r="O99" s="100" t="s">
        <v>151</v>
      </c>
      <c r="P99" s="106" t="s">
        <v>196</v>
      </c>
      <c r="Q99" s="100" t="s">
        <v>160</v>
      </c>
      <c r="R99" s="100" t="s">
        <v>202</v>
      </c>
      <c r="S99" s="100" t="s">
        <v>209</v>
      </c>
      <c r="T99" s="106"/>
    </row>
    <row r="100" spans="1:20" x14ac:dyDescent="0.2">
      <c r="A100" s="100" t="s">
        <v>145</v>
      </c>
      <c r="B100" s="100" t="s">
        <v>145</v>
      </c>
      <c r="C100" s="100" t="s">
        <v>152</v>
      </c>
      <c r="D100" s="100" t="s">
        <v>168</v>
      </c>
      <c r="E100" s="100" t="s">
        <v>145</v>
      </c>
      <c r="F100" s="100" t="s">
        <v>159</v>
      </c>
      <c r="G100" s="100" t="s">
        <v>158</v>
      </c>
      <c r="H100" s="100"/>
      <c r="I100" s="100" t="s">
        <v>193</v>
      </c>
      <c r="J100" s="100" t="s">
        <v>231</v>
      </c>
      <c r="K100" s="100" t="s">
        <v>248</v>
      </c>
      <c r="L100" s="100" t="s">
        <v>145</v>
      </c>
      <c r="M100" s="100" t="s">
        <v>155</v>
      </c>
      <c r="N100" s="100" t="s">
        <v>176</v>
      </c>
      <c r="O100" s="100" t="s">
        <v>152</v>
      </c>
      <c r="P100" s="106" t="s">
        <v>197</v>
      </c>
      <c r="Q100" s="100" t="s">
        <v>161</v>
      </c>
      <c r="R100" s="100" t="s">
        <v>203</v>
      </c>
      <c r="S100" s="100" t="s">
        <v>210</v>
      </c>
      <c r="T100" s="106"/>
    </row>
    <row r="101" spans="1:20" x14ac:dyDescent="0.2">
      <c r="A101" s="100" t="s">
        <v>146</v>
      </c>
      <c r="B101" s="100" t="s">
        <v>146</v>
      </c>
      <c r="C101" s="100" t="s">
        <v>153</v>
      </c>
      <c r="D101" s="100" t="s">
        <v>169</v>
      </c>
      <c r="E101" s="100" t="s">
        <v>146</v>
      </c>
      <c r="F101" s="100" t="s">
        <v>160</v>
      </c>
      <c r="G101" s="100" t="s">
        <v>159</v>
      </c>
      <c r="H101" s="100"/>
      <c r="I101" s="100" t="s">
        <v>194</v>
      </c>
      <c r="J101" s="100" t="s">
        <v>232</v>
      </c>
      <c r="K101" s="100" t="s">
        <v>249</v>
      </c>
      <c r="L101" s="100" t="s">
        <v>146</v>
      </c>
      <c r="M101" s="100" t="s">
        <v>156</v>
      </c>
      <c r="N101" s="100" t="s">
        <v>177</v>
      </c>
      <c r="O101" s="100" t="s">
        <v>153</v>
      </c>
      <c r="P101" s="106" t="s">
        <v>198</v>
      </c>
      <c r="Q101" s="100" t="s">
        <v>162</v>
      </c>
      <c r="R101" s="100" t="s">
        <v>204</v>
      </c>
      <c r="S101" s="100" t="s">
        <v>211</v>
      </c>
      <c r="T101" s="106"/>
    </row>
    <row r="102" spans="1:20" x14ac:dyDescent="0.2">
      <c r="A102" s="100" t="s">
        <v>147</v>
      </c>
      <c r="B102" s="100" t="s">
        <v>147</v>
      </c>
      <c r="C102" s="100" t="s">
        <v>154</v>
      </c>
      <c r="D102" s="100" t="s">
        <v>170</v>
      </c>
      <c r="E102" s="100" t="s">
        <v>147</v>
      </c>
      <c r="F102" s="100" t="s">
        <v>161</v>
      </c>
      <c r="G102" s="100" t="s">
        <v>160</v>
      </c>
      <c r="H102" s="100"/>
      <c r="I102" s="100" t="s">
        <v>195</v>
      </c>
      <c r="J102" s="100" t="s">
        <v>247</v>
      </c>
      <c r="K102" s="100" t="s">
        <v>250</v>
      </c>
      <c r="L102" s="100" t="s">
        <v>147</v>
      </c>
      <c r="M102" s="100" t="s">
        <v>157</v>
      </c>
      <c r="N102" s="100" t="s">
        <v>188</v>
      </c>
      <c r="O102" s="100" t="s">
        <v>154</v>
      </c>
      <c r="P102" s="106" t="s">
        <v>199</v>
      </c>
      <c r="Q102" s="100" t="s">
        <v>163</v>
      </c>
      <c r="R102" s="100" t="s">
        <v>205</v>
      </c>
      <c r="S102" s="100" t="s">
        <v>212</v>
      </c>
      <c r="T102" s="106"/>
    </row>
    <row r="103" spans="1:20" x14ac:dyDescent="0.2">
      <c r="A103" s="100" t="s">
        <v>148</v>
      </c>
      <c r="B103" s="100" t="s">
        <v>148</v>
      </c>
      <c r="C103" s="100" t="s">
        <v>155</v>
      </c>
      <c r="D103" s="100" t="s">
        <v>171</v>
      </c>
      <c r="E103" s="100" t="s">
        <v>148</v>
      </c>
      <c r="F103" s="100" t="s">
        <v>162</v>
      </c>
      <c r="G103" s="100" t="s">
        <v>161</v>
      </c>
      <c r="H103" s="100"/>
      <c r="I103" s="100" t="s">
        <v>196</v>
      </c>
      <c r="J103" s="100" t="s">
        <v>248</v>
      </c>
      <c r="K103" s="100" t="s">
        <v>251</v>
      </c>
      <c r="L103" s="100" t="s">
        <v>148</v>
      </c>
      <c r="M103" s="100" t="s">
        <v>158</v>
      </c>
      <c r="N103" s="100" t="s">
        <v>189</v>
      </c>
      <c r="O103" s="100" t="s">
        <v>155</v>
      </c>
      <c r="P103" s="106" t="s">
        <v>200</v>
      </c>
      <c r="Q103" s="100" t="s">
        <v>164</v>
      </c>
      <c r="R103" s="100" t="s">
        <v>206</v>
      </c>
      <c r="S103" s="100" t="s">
        <v>233</v>
      </c>
      <c r="T103" s="106"/>
    </row>
    <row r="104" spans="1:20" x14ac:dyDescent="0.2">
      <c r="A104" s="100" t="s">
        <v>149</v>
      </c>
      <c r="B104" s="100" t="s">
        <v>149</v>
      </c>
      <c r="C104" s="100" t="s">
        <v>156</v>
      </c>
      <c r="D104" s="100" t="s">
        <v>172</v>
      </c>
      <c r="E104" s="100" t="s">
        <v>149</v>
      </c>
      <c r="F104" s="100" t="s">
        <v>163</v>
      </c>
      <c r="G104" s="100" t="s">
        <v>162</v>
      </c>
      <c r="H104" s="100"/>
      <c r="I104" s="100" t="s">
        <v>197</v>
      </c>
      <c r="J104" s="100" t="s">
        <v>249</v>
      </c>
      <c r="K104" s="100" t="s">
        <v>252</v>
      </c>
      <c r="L104" s="100" t="s">
        <v>149</v>
      </c>
      <c r="M104" s="100" t="s">
        <v>159</v>
      </c>
      <c r="N104" s="100" t="s">
        <v>190</v>
      </c>
      <c r="O104" s="100" t="s">
        <v>156</v>
      </c>
      <c r="P104" s="106" t="s">
        <v>201</v>
      </c>
      <c r="Q104" s="100" t="s">
        <v>165</v>
      </c>
      <c r="R104" s="100" t="s">
        <v>207</v>
      </c>
      <c r="S104" s="100" t="s">
        <v>234</v>
      </c>
      <c r="T104" s="106"/>
    </row>
    <row r="105" spans="1:20" x14ac:dyDescent="0.2">
      <c r="A105" s="100" t="s">
        <v>150</v>
      </c>
      <c r="B105" s="100" t="s">
        <v>150</v>
      </c>
      <c r="C105" s="100" t="s">
        <v>157</v>
      </c>
      <c r="D105" s="100" t="s">
        <v>173</v>
      </c>
      <c r="E105" s="100" t="s">
        <v>150</v>
      </c>
      <c r="F105" s="100" t="s">
        <v>164</v>
      </c>
      <c r="G105" s="100" t="s">
        <v>163</v>
      </c>
      <c r="H105" s="100"/>
      <c r="I105" s="100" t="s">
        <v>198</v>
      </c>
      <c r="J105" s="100" t="s">
        <v>250</v>
      </c>
      <c r="K105" s="100" t="s">
        <v>253</v>
      </c>
      <c r="L105" s="100" t="s">
        <v>150</v>
      </c>
      <c r="M105" s="100" t="s">
        <v>160</v>
      </c>
      <c r="N105" s="100" t="s">
        <v>191</v>
      </c>
      <c r="O105" s="100" t="s">
        <v>157</v>
      </c>
      <c r="P105" s="106" t="s">
        <v>202</v>
      </c>
      <c r="Q105" s="100" t="s">
        <v>166</v>
      </c>
      <c r="R105" s="100" t="s">
        <v>208</v>
      </c>
      <c r="S105" s="100" t="s">
        <v>235</v>
      </c>
      <c r="T105" s="106"/>
    </row>
    <row r="106" spans="1:20" x14ac:dyDescent="0.2">
      <c r="A106" s="100" t="s">
        <v>151</v>
      </c>
      <c r="B106" s="100" t="s">
        <v>151</v>
      </c>
      <c r="C106" s="100" t="s">
        <v>158</v>
      </c>
      <c r="D106" s="100" t="s">
        <v>174</v>
      </c>
      <c r="E106" s="100" t="s">
        <v>151</v>
      </c>
      <c r="F106" s="100" t="s">
        <v>165</v>
      </c>
      <c r="G106" s="100" t="s">
        <v>164</v>
      </c>
      <c r="H106" s="100"/>
      <c r="I106" s="100" t="s">
        <v>199</v>
      </c>
      <c r="J106" s="100" t="s">
        <v>251</v>
      </c>
      <c r="K106" s="100" t="s">
        <v>254</v>
      </c>
      <c r="L106" s="100" t="s">
        <v>151</v>
      </c>
      <c r="M106" s="100" t="s">
        <v>161</v>
      </c>
      <c r="N106" s="100" t="s">
        <v>192</v>
      </c>
      <c r="O106" s="100" t="s">
        <v>158</v>
      </c>
      <c r="P106" s="106" t="s">
        <v>203</v>
      </c>
      <c r="Q106" s="100" t="s">
        <v>167</v>
      </c>
      <c r="R106" s="100" t="s">
        <v>209</v>
      </c>
      <c r="S106" s="100" t="s">
        <v>236</v>
      </c>
      <c r="T106" s="106"/>
    </row>
    <row r="107" spans="1:20" x14ac:dyDescent="0.2">
      <c r="A107" s="100" t="s">
        <v>152</v>
      </c>
      <c r="B107" s="100" t="s">
        <v>152</v>
      </c>
      <c r="C107" s="100" t="s">
        <v>159</v>
      </c>
      <c r="D107" s="100" t="s">
        <v>175</v>
      </c>
      <c r="E107" s="100" t="s">
        <v>152</v>
      </c>
      <c r="F107" s="100" t="s">
        <v>166</v>
      </c>
      <c r="G107" s="100" t="s">
        <v>165</v>
      </c>
      <c r="H107" s="100"/>
      <c r="I107" s="100" t="s">
        <v>200</v>
      </c>
      <c r="J107" s="100" t="s">
        <v>252</v>
      </c>
      <c r="K107" s="100" t="s">
        <v>259</v>
      </c>
      <c r="L107" s="100" t="s">
        <v>152</v>
      </c>
      <c r="M107" s="100" t="s">
        <v>162</v>
      </c>
      <c r="N107" s="100" t="s">
        <v>193</v>
      </c>
      <c r="O107" s="100" t="s">
        <v>159</v>
      </c>
      <c r="P107" s="106" t="s">
        <v>204</v>
      </c>
      <c r="Q107" s="100" t="s">
        <v>168</v>
      </c>
      <c r="R107" s="100" t="s">
        <v>210</v>
      </c>
      <c r="S107" s="100" t="s">
        <v>237</v>
      </c>
      <c r="T107" s="106"/>
    </row>
    <row r="108" spans="1:20" x14ac:dyDescent="0.2">
      <c r="A108" s="100" t="s">
        <v>153</v>
      </c>
      <c r="B108" s="100" t="s">
        <v>153</v>
      </c>
      <c r="C108" s="100" t="s">
        <v>160</v>
      </c>
      <c r="D108" s="100" t="s">
        <v>176</v>
      </c>
      <c r="E108" s="100" t="s">
        <v>153</v>
      </c>
      <c r="F108" s="100" t="s">
        <v>167</v>
      </c>
      <c r="G108" s="100" t="s">
        <v>166</v>
      </c>
      <c r="H108" s="100"/>
      <c r="I108" s="100" t="s">
        <v>201</v>
      </c>
      <c r="J108" s="100" t="s">
        <v>253</v>
      </c>
      <c r="K108" s="100" t="s">
        <v>260</v>
      </c>
      <c r="L108" s="100" t="s">
        <v>153</v>
      </c>
      <c r="M108" s="100" t="s">
        <v>163</v>
      </c>
      <c r="N108" s="100" t="s">
        <v>194</v>
      </c>
      <c r="O108" s="100" t="s">
        <v>160</v>
      </c>
      <c r="P108" s="106" t="s">
        <v>205</v>
      </c>
      <c r="Q108" s="100" t="s">
        <v>169</v>
      </c>
      <c r="R108" s="100" t="s">
        <v>211</v>
      </c>
      <c r="S108" s="100" t="s">
        <v>238</v>
      </c>
      <c r="T108" s="106"/>
    </row>
    <row r="109" spans="1:20" x14ac:dyDescent="0.2">
      <c r="A109" s="100" t="s">
        <v>154</v>
      </c>
      <c r="B109" s="100" t="s">
        <v>154</v>
      </c>
      <c r="C109" s="100" t="s">
        <v>161</v>
      </c>
      <c r="D109" s="100" t="s">
        <v>177</v>
      </c>
      <c r="E109" s="100" t="s">
        <v>154</v>
      </c>
      <c r="F109" s="100" t="s">
        <v>168</v>
      </c>
      <c r="G109" s="100" t="s">
        <v>167</v>
      </c>
      <c r="H109" s="100"/>
      <c r="I109" s="100" t="s">
        <v>202</v>
      </c>
      <c r="J109" s="100" t="s">
        <v>254</v>
      </c>
      <c r="K109" s="100"/>
      <c r="L109" s="100" t="s">
        <v>154</v>
      </c>
      <c r="M109" s="100" t="s">
        <v>164</v>
      </c>
      <c r="N109" s="100" t="s">
        <v>195</v>
      </c>
      <c r="O109" s="100" t="s">
        <v>161</v>
      </c>
      <c r="P109" s="106" t="s">
        <v>206</v>
      </c>
      <c r="Q109" s="100" t="s">
        <v>170</v>
      </c>
      <c r="R109" s="100" t="s">
        <v>212</v>
      </c>
      <c r="S109" s="100" t="s">
        <v>247</v>
      </c>
      <c r="T109" s="100"/>
    </row>
    <row r="110" spans="1:20" x14ac:dyDescent="0.2">
      <c r="A110" s="100" t="s">
        <v>155</v>
      </c>
      <c r="B110" s="100" t="s">
        <v>155</v>
      </c>
      <c r="C110" s="100" t="s">
        <v>162</v>
      </c>
      <c r="D110" s="100" t="s">
        <v>188</v>
      </c>
      <c r="E110" s="100" t="s">
        <v>155</v>
      </c>
      <c r="F110" s="100" t="s">
        <v>169</v>
      </c>
      <c r="G110" s="100" t="s">
        <v>168</v>
      </c>
      <c r="H110" s="100"/>
      <c r="I110" s="100" t="s">
        <v>203</v>
      </c>
      <c r="J110" s="100" t="s">
        <v>259</v>
      </c>
      <c r="K110" s="100"/>
      <c r="L110" s="100" t="s">
        <v>155</v>
      </c>
      <c r="M110" s="100" t="s">
        <v>165</v>
      </c>
      <c r="N110" s="100" t="s">
        <v>196</v>
      </c>
      <c r="O110" s="100" t="s">
        <v>162</v>
      </c>
      <c r="P110" s="106" t="s">
        <v>207</v>
      </c>
      <c r="Q110" s="100" t="s">
        <v>171</v>
      </c>
      <c r="R110" s="100" t="s">
        <v>233</v>
      </c>
      <c r="S110" s="100" t="s">
        <v>248</v>
      </c>
      <c r="T110" s="100"/>
    </row>
    <row r="111" spans="1:20" x14ac:dyDescent="0.2">
      <c r="A111" s="100" t="s">
        <v>156</v>
      </c>
      <c r="B111" s="100" t="s">
        <v>156</v>
      </c>
      <c r="C111" s="100" t="s">
        <v>163</v>
      </c>
      <c r="D111" s="100" t="s">
        <v>189</v>
      </c>
      <c r="E111" s="100" t="s">
        <v>156</v>
      </c>
      <c r="F111" s="100" t="s">
        <v>170</v>
      </c>
      <c r="G111" s="100" t="s">
        <v>169</v>
      </c>
      <c r="H111" s="100"/>
      <c r="I111" s="100" t="s">
        <v>204</v>
      </c>
      <c r="J111" s="100" t="s">
        <v>260</v>
      </c>
      <c r="K111" s="100"/>
      <c r="L111" s="100" t="s">
        <v>156</v>
      </c>
      <c r="M111" s="100" t="s">
        <v>166</v>
      </c>
      <c r="N111" s="100" t="s">
        <v>197</v>
      </c>
      <c r="O111" s="100" t="s">
        <v>163</v>
      </c>
      <c r="P111" s="106" t="s">
        <v>208</v>
      </c>
      <c r="Q111" s="100" t="s">
        <v>172</v>
      </c>
      <c r="R111" s="100" t="s">
        <v>234</v>
      </c>
      <c r="S111" s="100" t="s">
        <v>249</v>
      </c>
      <c r="T111" s="100"/>
    </row>
    <row r="112" spans="1:20" x14ac:dyDescent="0.2">
      <c r="A112" s="100" t="s">
        <v>157</v>
      </c>
      <c r="B112" s="100" t="s">
        <v>157</v>
      </c>
      <c r="C112" s="100" t="s">
        <v>164</v>
      </c>
      <c r="D112" s="100" t="s">
        <v>190</v>
      </c>
      <c r="E112" s="100" t="s">
        <v>157</v>
      </c>
      <c r="F112" s="100" t="s">
        <v>171</v>
      </c>
      <c r="G112" s="100" t="s">
        <v>170</v>
      </c>
      <c r="H112" s="100"/>
      <c r="I112" s="100" t="s">
        <v>205</v>
      </c>
      <c r="J112" s="100" t="s">
        <v>262</v>
      </c>
      <c r="K112" s="100"/>
      <c r="L112" s="100" t="s">
        <v>157</v>
      </c>
      <c r="M112" s="100" t="s">
        <v>167</v>
      </c>
      <c r="N112" s="100" t="s">
        <v>198</v>
      </c>
      <c r="O112" s="100" t="s">
        <v>164</v>
      </c>
      <c r="P112" s="106" t="s">
        <v>209</v>
      </c>
      <c r="Q112" s="100" t="s">
        <v>173</v>
      </c>
      <c r="R112" s="100" t="s">
        <v>235</v>
      </c>
      <c r="S112" s="100" t="s">
        <v>250</v>
      </c>
      <c r="T112" s="100"/>
    </row>
    <row r="113" spans="1:20" x14ac:dyDescent="0.2">
      <c r="A113" s="100" t="s">
        <v>158</v>
      </c>
      <c r="B113" s="100" t="s">
        <v>158</v>
      </c>
      <c r="C113" s="100" t="s">
        <v>165</v>
      </c>
      <c r="D113" s="100" t="s">
        <v>191</v>
      </c>
      <c r="E113" s="100" t="s">
        <v>158</v>
      </c>
      <c r="F113" s="100" t="s">
        <v>172</v>
      </c>
      <c r="G113" s="100" t="s">
        <v>171</v>
      </c>
      <c r="H113" s="100"/>
      <c r="I113" s="100" t="s">
        <v>206</v>
      </c>
      <c r="J113" s="100" t="s">
        <v>263</v>
      </c>
      <c r="K113" s="100"/>
      <c r="L113" s="100" t="s">
        <v>158</v>
      </c>
      <c r="M113" s="100" t="s">
        <v>168</v>
      </c>
      <c r="N113" s="100" t="s">
        <v>199</v>
      </c>
      <c r="O113" s="100" t="s">
        <v>165</v>
      </c>
      <c r="P113" s="106" t="s">
        <v>210</v>
      </c>
      <c r="Q113" s="100" t="s">
        <v>174</v>
      </c>
      <c r="R113" s="100" t="s">
        <v>236</v>
      </c>
      <c r="S113" s="100" t="s">
        <v>251</v>
      </c>
      <c r="T113" s="100"/>
    </row>
    <row r="114" spans="1:20" x14ac:dyDescent="0.2">
      <c r="A114" s="100" t="s">
        <v>159</v>
      </c>
      <c r="B114" s="100" t="s">
        <v>159</v>
      </c>
      <c r="C114" s="100" t="s">
        <v>166</v>
      </c>
      <c r="D114" s="100" t="s">
        <v>192</v>
      </c>
      <c r="E114" s="100" t="s">
        <v>159</v>
      </c>
      <c r="F114" s="100" t="s">
        <v>173</v>
      </c>
      <c r="G114" s="100" t="s">
        <v>172</v>
      </c>
      <c r="H114" s="100"/>
      <c r="I114" s="100" t="s">
        <v>207</v>
      </c>
      <c r="J114" s="100" t="s">
        <v>264</v>
      </c>
      <c r="K114" s="100"/>
      <c r="L114" s="100" t="s">
        <v>159</v>
      </c>
      <c r="M114" s="100" t="s">
        <v>169</v>
      </c>
      <c r="N114" s="100" t="s">
        <v>200</v>
      </c>
      <c r="O114" s="100" t="s">
        <v>166</v>
      </c>
      <c r="P114" s="106" t="s">
        <v>211</v>
      </c>
      <c r="Q114" s="100" t="s">
        <v>175</v>
      </c>
      <c r="R114" s="100" t="s">
        <v>237</v>
      </c>
      <c r="S114" s="100" t="s">
        <v>252</v>
      </c>
      <c r="T114" s="100"/>
    </row>
    <row r="115" spans="1:20" x14ac:dyDescent="0.2">
      <c r="A115" s="100" t="s">
        <v>160</v>
      </c>
      <c r="B115" s="100" t="s">
        <v>160</v>
      </c>
      <c r="C115" s="100" t="s">
        <v>167</v>
      </c>
      <c r="D115" s="100" t="s">
        <v>193</v>
      </c>
      <c r="E115" s="100" t="s">
        <v>160</v>
      </c>
      <c r="F115" s="100" t="s">
        <v>174</v>
      </c>
      <c r="G115" s="100" t="s">
        <v>173</v>
      </c>
      <c r="H115" s="100"/>
      <c r="I115" s="100" t="s">
        <v>208</v>
      </c>
      <c r="J115" s="100" t="s">
        <v>265</v>
      </c>
      <c r="K115" s="100"/>
      <c r="L115" s="100" t="s">
        <v>160</v>
      </c>
      <c r="M115" s="100" t="s">
        <v>170</v>
      </c>
      <c r="N115" s="100" t="s">
        <v>201</v>
      </c>
      <c r="O115" s="100" t="s">
        <v>167</v>
      </c>
      <c r="P115" s="106" t="s">
        <v>212</v>
      </c>
      <c r="Q115" s="100" t="s">
        <v>176</v>
      </c>
      <c r="R115" s="100" t="s">
        <v>238</v>
      </c>
      <c r="S115" s="100" t="s">
        <v>253</v>
      </c>
      <c r="T115" s="100"/>
    </row>
    <row r="116" spans="1:20" x14ac:dyDescent="0.2">
      <c r="A116" s="100" t="s">
        <v>161</v>
      </c>
      <c r="B116" s="100" t="s">
        <v>161</v>
      </c>
      <c r="C116" s="100" t="s">
        <v>168</v>
      </c>
      <c r="D116" s="100" t="s">
        <v>194</v>
      </c>
      <c r="E116" s="100" t="s">
        <v>161</v>
      </c>
      <c r="F116" s="100" t="s">
        <v>175</v>
      </c>
      <c r="G116" s="100" t="s">
        <v>174</v>
      </c>
      <c r="H116" s="100"/>
      <c r="I116" s="100" t="s">
        <v>209</v>
      </c>
      <c r="J116" s="100" t="s">
        <v>266</v>
      </c>
      <c r="K116" s="100"/>
      <c r="L116" s="100" t="s">
        <v>161</v>
      </c>
      <c r="M116" s="100" t="s">
        <v>171</v>
      </c>
      <c r="N116" s="100" t="s">
        <v>202</v>
      </c>
      <c r="O116" s="100" t="s">
        <v>168</v>
      </c>
      <c r="P116" s="106" t="s">
        <v>233</v>
      </c>
      <c r="Q116" s="100" t="s">
        <v>177</v>
      </c>
      <c r="R116" s="100" t="s">
        <v>247</v>
      </c>
      <c r="S116" s="100" t="s">
        <v>254</v>
      </c>
      <c r="T116" s="100"/>
    </row>
    <row r="117" spans="1:20" x14ac:dyDescent="0.2">
      <c r="A117" s="100" t="s">
        <v>162</v>
      </c>
      <c r="B117" s="100" t="s">
        <v>162</v>
      </c>
      <c r="C117" s="100" t="s">
        <v>169</v>
      </c>
      <c r="D117" s="100" t="s">
        <v>195</v>
      </c>
      <c r="E117" s="100" t="s">
        <v>162</v>
      </c>
      <c r="F117" s="100" t="s">
        <v>176</v>
      </c>
      <c r="G117" s="100" t="s">
        <v>175</v>
      </c>
      <c r="H117" s="100"/>
      <c r="I117" s="100" t="s">
        <v>210</v>
      </c>
      <c r="J117" s="100" t="s">
        <v>267</v>
      </c>
      <c r="K117" s="100"/>
      <c r="L117" s="100" t="s">
        <v>162</v>
      </c>
      <c r="M117" s="100" t="s">
        <v>172</v>
      </c>
      <c r="N117" s="100" t="s">
        <v>203</v>
      </c>
      <c r="O117" s="100" t="s">
        <v>169</v>
      </c>
      <c r="P117" s="106" t="s">
        <v>234</v>
      </c>
      <c r="Q117" s="100" t="s">
        <v>188</v>
      </c>
      <c r="R117" s="100" t="s">
        <v>248</v>
      </c>
      <c r="S117" s="100" t="s">
        <v>259</v>
      </c>
      <c r="T117" s="100"/>
    </row>
    <row r="118" spans="1:20" x14ac:dyDescent="0.2">
      <c r="A118" s="100" t="s">
        <v>163</v>
      </c>
      <c r="B118" s="100" t="s">
        <v>163</v>
      </c>
      <c r="C118" s="100" t="s">
        <v>170</v>
      </c>
      <c r="D118" s="100" t="s">
        <v>196</v>
      </c>
      <c r="E118" s="100" t="s">
        <v>163</v>
      </c>
      <c r="F118" s="100" t="s">
        <v>177</v>
      </c>
      <c r="G118" s="100" t="s">
        <v>176</v>
      </c>
      <c r="H118" s="100"/>
      <c r="I118" s="100" t="s">
        <v>211</v>
      </c>
      <c r="J118" s="100" t="s">
        <v>268</v>
      </c>
      <c r="K118" s="100"/>
      <c r="L118" s="100" t="s">
        <v>163</v>
      </c>
      <c r="M118" s="100" t="s">
        <v>173</v>
      </c>
      <c r="N118" s="100" t="s">
        <v>204</v>
      </c>
      <c r="O118" s="100" t="s">
        <v>170</v>
      </c>
      <c r="P118" s="106" t="s">
        <v>235</v>
      </c>
      <c r="Q118" s="100" t="s">
        <v>189</v>
      </c>
      <c r="R118" s="100" t="s">
        <v>249</v>
      </c>
      <c r="S118" s="100" t="s">
        <v>260</v>
      </c>
      <c r="T118" s="106"/>
    </row>
    <row r="119" spans="1:20" x14ac:dyDescent="0.2">
      <c r="A119" s="100" t="s">
        <v>164</v>
      </c>
      <c r="B119" s="100" t="s">
        <v>164</v>
      </c>
      <c r="C119" s="100" t="s">
        <v>171</v>
      </c>
      <c r="D119" s="100" t="s">
        <v>197</v>
      </c>
      <c r="E119" s="100" t="s">
        <v>164</v>
      </c>
      <c r="F119" s="100" t="s">
        <v>178</v>
      </c>
      <c r="G119" s="100" t="s">
        <v>177</v>
      </c>
      <c r="H119" s="100"/>
      <c r="I119" s="100" t="s">
        <v>212</v>
      </c>
      <c r="J119" s="100" t="s">
        <v>269</v>
      </c>
      <c r="K119" s="100"/>
      <c r="L119" s="100" t="s">
        <v>164</v>
      </c>
      <c r="M119" s="100" t="s">
        <v>174</v>
      </c>
      <c r="N119" s="100" t="s">
        <v>205</v>
      </c>
      <c r="O119" s="100" t="s">
        <v>171</v>
      </c>
      <c r="P119" s="106" t="s">
        <v>236</v>
      </c>
      <c r="Q119" s="100" t="s">
        <v>190</v>
      </c>
      <c r="R119" s="100" t="s">
        <v>250</v>
      </c>
      <c r="S119" s="100"/>
      <c r="T119" s="106"/>
    </row>
    <row r="120" spans="1:20" x14ac:dyDescent="0.2">
      <c r="A120" s="100" t="s">
        <v>165</v>
      </c>
      <c r="B120" s="100" t="s">
        <v>165</v>
      </c>
      <c r="C120" s="100" t="s">
        <v>172</v>
      </c>
      <c r="D120" s="100" t="s">
        <v>198</v>
      </c>
      <c r="E120" s="100" t="s">
        <v>165</v>
      </c>
      <c r="F120" s="100" t="s">
        <v>179</v>
      </c>
      <c r="G120" s="100" t="s">
        <v>178</v>
      </c>
      <c r="H120" s="100"/>
      <c r="I120" s="100" t="s">
        <v>233</v>
      </c>
      <c r="J120" s="100"/>
      <c r="K120" s="100"/>
      <c r="L120" s="100" t="s">
        <v>165</v>
      </c>
      <c r="M120" s="100" t="s">
        <v>175</v>
      </c>
      <c r="N120" s="100" t="s">
        <v>206</v>
      </c>
      <c r="O120" s="100" t="s">
        <v>172</v>
      </c>
      <c r="P120" s="106" t="s">
        <v>237</v>
      </c>
      <c r="Q120" s="100" t="s">
        <v>191</v>
      </c>
      <c r="R120" s="100" t="s">
        <v>251</v>
      </c>
      <c r="S120" s="100"/>
      <c r="T120" s="106"/>
    </row>
    <row r="121" spans="1:20" x14ac:dyDescent="0.2">
      <c r="A121" s="100" t="s">
        <v>166</v>
      </c>
      <c r="B121" s="100" t="s">
        <v>166</v>
      </c>
      <c r="C121" s="100" t="s">
        <v>173</v>
      </c>
      <c r="D121" s="100" t="s">
        <v>199</v>
      </c>
      <c r="E121" s="100" t="s">
        <v>166</v>
      </c>
      <c r="F121" s="100" t="s">
        <v>180</v>
      </c>
      <c r="G121" s="100" t="s">
        <v>179</v>
      </c>
      <c r="H121" s="100"/>
      <c r="I121" s="100" t="s">
        <v>234</v>
      </c>
      <c r="J121" s="100"/>
      <c r="K121" s="100"/>
      <c r="L121" s="100" t="s">
        <v>166</v>
      </c>
      <c r="M121" s="100" t="s">
        <v>176</v>
      </c>
      <c r="N121" s="100" t="s">
        <v>207</v>
      </c>
      <c r="O121" s="100" t="s">
        <v>173</v>
      </c>
      <c r="P121" s="106" t="s">
        <v>238</v>
      </c>
      <c r="Q121" s="100" t="s">
        <v>192</v>
      </c>
      <c r="R121" s="100" t="s">
        <v>252</v>
      </c>
      <c r="S121" s="100"/>
      <c r="T121" s="106"/>
    </row>
    <row r="122" spans="1:20" x14ac:dyDescent="0.2">
      <c r="A122" s="100" t="s">
        <v>167</v>
      </c>
      <c r="B122" s="100" t="s">
        <v>167</v>
      </c>
      <c r="C122" s="100" t="s">
        <v>174</v>
      </c>
      <c r="D122" s="100" t="s">
        <v>200</v>
      </c>
      <c r="E122" s="100" t="s">
        <v>167</v>
      </c>
      <c r="F122" s="100" t="s">
        <v>181</v>
      </c>
      <c r="G122" s="100" t="s">
        <v>180</v>
      </c>
      <c r="H122" s="100"/>
      <c r="I122" s="100" t="s">
        <v>235</v>
      </c>
      <c r="J122" s="100"/>
      <c r="K122" s="100"/>
      <c r="L122" s="100" t="s">
        <v>167</v>
      </c>
      <c r="M122" s="100" t="s">
        <v>177</v>
      </c>
      <c r="N122" s="100" t="s">
        <v>208</v>
      </c>
      <c r="O122" s="100" t="s">
        <v>174</v>
      </c>
      <c r="P122" s="106" t="s">
        <v>239</v>
      </c>
      <c r="Q122" s="100" t="s">
        <v>193</v>
      </c>
      <c r="R122" s="100" t="s">
        <v>253</v>
      </c>
      <c r="S122" s="100"/>
      <c r="T122" s="106"/>
    </row>
    <row r="123" spans="1:20" x14ac:dyDescent="0.2">
      <c r="A123" s="100" t="s">
        <v>168</v>
      </c>
      <c r="B123" s="100" t="s">
        <v>168</v>
      </c>
      <c r="C123" s="100" t="s">
        <v>175</v>
      </c>
      <c r="D123" s="100" t="s">
        <v>201</v>
      </c>
      <c r="E123" s="100" t="s">
        <v>168</v>
      </c>
      <c r="F123" s="100" t="s">
        <v>182</v>
      </c>
      <c r="G123" s="100" t="s">
        <v>181</v>
      </c>
      <c r="H123" s="100"/>
      <c r="I123" s="100" t="s">
        <v>236</v>
      </c>
      <c r="J123" s="100"/>
      <c r="K123" s="100"/>
      <c r="L123" s="100" t="s">
        <v>168</v>
      </c>
      <c r="M123" s="100" t="s">
        <v>188</v>
      </c>
      <c r="N123" s="100" t="s">
        <v>209</v>
      </c>
      <c r="O123" s="100" t="s">
        <v>175</v>
      </c>
      <c r="P123" s="106" t="s">
        <v>240</v>
      </c>
      <c r="Q123" s="100" t="s">
        <v>194</v>
      </c>
      <c r="R123" s="100" t="s">
        <v>254</v>
      </c>
      <c r="S123" s="100"/>
      <c r="T123" s="106"/>
    </row>
    <row r="124" spans="1:20" x14ac:dyDescent="0.2">
      <c r="A124" s="100" t="s">
        <v>169</v>
      </c>
      <c r="B124" s="100" t="s">
        <v>169</v>
      </c>
      <c r="C124" s="100" t="s">
        <v>176</v>
      </c>
      <c r="D124" s="100" t="s">
        <v>202</v>
      </c>
      <c r="E124" s="100" t="s">
        <v>169</v>
      </c>
      <c r="F124" s="100" t="s">
        <v>183</v>
      </c>
      <c r="G124" s="100" t="s">
        <v>182</v>
      </c>
      <c r="H124" s="100"/>
      <c r="I124" s="100" t="s">
        <v>237</v>
      </c>
      <c r="J124" s="100"/>
      <c r="K124" s="100"/>
      <c r="L124" s="100" t="s">
        <v>169</v>
      </c>
      <c r="M124" s="100" t="s">
        <v>189</v>
      </c>
      <c r="N124" s="100" t="s">
        <v>210</v>
      </c>
      <c r="O124" s="100" t="s">
        <v>176</v>
      </c>
      <c r="P124" s="106" t="s">
        <v>241</v>
      </c>
      <c r="Q124" s="100" t="s">
        <v>195</v>
      </c>
      <c r="R124" s="100" t="s">
        <v>259</v>
      </c>
      <c r="S124" s="100"/>
      <c r="T124" s="106"/>
    </row>
    <row r="125" spans="1:20" x14ac:dyDescent="0.2">
      <c r="A125" s="100" t="s">
        <v>170</v>
      </c>
      <c r="B125" s="100" t="s">
        <v>170</v>
      </c>
      <c r="C125" s="100" t="s">
        <v>177</v>
      </c>
      <c r="D125" s="100" t="s">
        <v>203</v>
      </c>
      <c r="E125" s="100" t="s">
        <v>170</v>
      </c>
      <c r="F125" s="100" t="s">
        <v>184</v>
      </c>
      <c r="G125" s="100" t="s">
        <v>183</v>
      </c>
      <c r="H125" s="106"/>
      <c r="I125" s="100" t="s">
        <v>238</v>
      </c>
      <c r="J125" s="100"/>
      <c r="K125" s="100"/>
      <c r="L125" s="100" t="s">
        <v>170</v>
      </c>
      <c r="M125" s="100" t="s">
        <v>190</v>
      </c>
      <c r="N125" s="100" t="s">
        <v>211</v>
      </c>
      <c r="O125" s="100" t="s">
        <v>177</v>
      </c>
      <c r="P125" s="106" t="s">
        <v>242</v>
      </c>
      <c r="Q125" s="100" t="s">
        <v>196</v>
      </c>
      <c r="R125" s="100" t="s">
        <v>260</v>
      </c>
      <c r="S125" s="100"/>
      <c r="T125" s="106"/>
    </row>
    <row r="126" spans="1:20" x14ac:dyDescent="0.2">
      <c r="A126" s="100" t="s">
        <v>171</v>
      </c>
      <c r="B126" s="100" t="s">
        <v>171</v>
      </c>
      <c r="C126" s="100" t="s">
        <v>178</v>
      </c>
      <c r="D126" s="100" t="s">
        <v>204</v>
      </c>
      <c r="E126" s="100" t="s">
        <v>171</v>
      </c>
      <c r="F126" s="100" t="s">
        <v>185</v>
      </c>
      <c r="G126" s="100" t="s">
        <v>184</v>
      </c>
      <c r="H126" s="106"/>
      <c r="I126" s="100" t="s">
        <v>247</v>
      </c>
      <c r="J126" s="100"/>
      <c r="K126" s="100"/>
      <c r="L126" s="100" t="s">
        <v>171</v>
      </c>
      <c r="M126" s="100" t="s">
        <v>191</v>
      </c>
      <c r="N126" s="100" t="s">
        <v>212</v>
      </c>
      <c r="O126" s="100" t="s">
        <v>188</v>
      </c>
      <c r="P126" s="106" t="s">
        <v>243</v>
      </c>
      <c r="Q126" s="100" t="s">
        <v>197</v>
      </c>
      <c r="R126" s="100"/>
      <c r="S126" s="100"/>
      <c r="T126" s="106"/>
    </row>
    <row r="127" spans="1:20" x14ac:dyDescent="0.2">
      <c r="A127" s="100" t="s">
        <v>172</v>
      </c>
      <c r="B127" s="100" t="s">
        <v>172</v>
      </c>
      <c r="C127" s="100" t="s">
        <v>179</v>
      </c>
      <c r="D127" s="100" t="s">
        <v>205</v>
      </c>
      <c r="E127" s="100" t="s">
        <v>172</v>
      </c>
      <c r="F127" s="100" t="s">
        <v>186</v>
      </c>
      <c r="G127" s="100" t="s">
        <v>185</v>
      </c>
      <c r="H127" s="106"/>
      <c r="I127" s="100" t="s">
        <v>248</v>
      </c>
      <c r="J127" s="100"/>
      <c r="K127" s="100"/>
      <c r="L127" s="100" t="s">
        <v>172</v>
      </c>
      <c r="M127" s="100" t="s">
        <v>192</v>
      </c>
      <c r="N127" s="100" t="s">
        <v>213</v>
      </c>
      <c r="O127" s="100" t="s">
        <v>189</v>
      </c>
      <c r="P127" s="106" t="s">
        <v>244</v>
      </c>
      <c r="Q127" s="100" t="s">
        <v>198</v>
      </c>
      <c r="R127" s="100"/>
      <c r="S127" s="100"/>
      <c r="T127" s="106"/>
    </row>
    <row r="128" spans="1:20" x14ac:dyDescent="0.2">
      <c r="A128" s="100" t="s">
        <v>173</v>
      </c>
      <c r="B128" s="100" t="s">
        <v>173</v>
      </c>
      <c r="C128" s="100" t="s">
        <v>180</v>
      </c>
      <c r="D128" s="100" t="s">
        <v>206</v>
      </c>
      <c r="E128" s="100" t="s">
        <v>173</v>
      </c>
      <c r="F128" s="100" t="s">
        <v>187</v>
      </c>
      <c r="G128" s="100" t="s">
        <v>186</v>
      </c>
      <c r="H128" s="106"/>
      <c r="I128" s="100" t="s">
        <v>249</v>
      </c>
      <c r="J128" s="100"/>
      <c r="K128" s="100"/>
      <c r="L128" s="100" t="s">
        <v>173</v>
      </c>
      <c r="M128" s="100" t="s">
        <v>193</v>
      </c>
      <c r="N128" s="100" t="s">
        <v>214</v>
      </c>
      <c r="O128" s="100" t="s">
        <v>190</v>
      </c>
      <c r="P128" s="106" t="s">
        <v>245</v>
      </c>
      <c r="Q128" s="100" t="s">
        <v>199</v>
      </c>
      <c r="R128" s="100"/>
      <c r="S128" s="100"/>
      <c r="T128" s="106"/>
    </row>
    <row r="129" spans="1:20" x14ac:dyDescent="0.2">
      <c r="A129" s="100" t="s">
        <v>174</v>
      </c>
      <c r="B129" s="100" t="s">
        <v>174</v>
      </c>
      <c r="C129" s="100" t="s">
        <v>181</v>
      </c>
      <c r="D129" s="100" t="s">
        <v>207</v>
      </c>
      <c r="E129" s="100" t="s">
        <v>174</v>
      </c>
      <c r="F129" s="100" t="s">
        <v>188</v>
      </c>
      <c r="G129" s="100" t="s">
        <v>187</v>
      </c>
      <c r="H129" s="106"/>
      <c r="I129" s="100" t="s">
        <v>250</v>
      </c>
      <c r="J129" s="100"/>
      <c r="K129" s="100"/>
      <c r="L129" s="100" t="s">
        <v>174</v>
      </c>
      <c r="M129" s="100" t="s">
        <v>194</v>
      </c>
      <c r="N129" s="100" t="s">
        <v>215</v>
      </c>
      <c r="O129" s="100" t="s">
        <v>191</v>
      </c>
      <c r="P129" s="106" t="s">
        <v>246</v>
      </c>
      <c r="Q129" s="100" t="s">
        <v>200</v>
      </c>
      <c r="R129" s="100"/>
      <c r="S129" s="100"/>
      <c r="T129" s="106"/>
    </row>
    <row r="130" spans="1:20" x14ac:dyDescent="0.2">
      <c r="A130" s="100" t="s">
        <v>175</v>
      </c>
      <c r="B130" s="100" t="s">
        <v>175</v>
      </c>
      <c r="C130" s="100" t="s">
        <v>182</v>
      </c>
      <c r="D130" s="100" t="s">
        <v>208</v>
      </c>
      <c r="E130" s="100" t="s">
        <v>175</v>
      </c>
      <c r="F130" s="100" t="s">
        <v>189</v>
      </c>
      <c r="G130" s="100" t="s">
        <v>188</v>
      </c>
      <c r="H130" s="106"/>
      <c r="I130" s="100" t="s">
        <v>251</v>
      </c>
      <c r="J130" s="100"/>
      <c r="K130" s="100"/>
      <c r="L130" s="100" t="s">
        <v>175</v>
      </c>
      <c r="M130" s="100" t="s">
        <v>195</v>
      </c>
      <c r="N130" s="100" t="s">
        <v>216</v>
      </c>
      <c r="O130" s="100" t="s">
        <v>192</v>
      </c>
      <c r="P130" s="106" t="s">
        <v>247</v>
      </c>
      <c r="Q130" s="100" t="s">
        <v>201</v>
      </c>
      <c r="R130" s="100"/>
      <c r="S130" s="100"/>
      <c r="T130" s="106"/>
    </row>
    <row r="131" spans="1:20" x14ac:dyDescent="0.2">
      <c r="A131" s="100" t="s">
        <v>176</v>
      </c>
      <c r="B131" s="100" t="s">
        <v>176</v>
      </c>
      <c r="C131" s="100" t="s">
        <v>183</v>
      </c>
      <c r="D131" s="100" t="s">
        <v>209</v>
      </c>
      <c r="E131" s="100" t="s">
        <v>176</v>
      </c>
      <c r="F131" s="100" t="s">
        <v>190</v>
      </c>
      <c r="G131" s="100" t="s">
        <v>189</v>
      </c>
      <c r="H131" s="106"/>
      <c r="I131" s="100" t="s">
        <v>252</v>
      </c>
      <c r="J131" s="100"/>
      <c r="K131" s="100"/>
      <c r="L131" s="100" t="s">
        <v>176</v>
      </c>
      <c r="M131" s="100" t="s">
        <v>196</v>
      </c>
      <c r="N131" s="100" t="s">
        <v>217</v>
      </c>
      <c r="O131" s="100" t="s">
        <v>193</v>
      </c>
      <c r="P131" s="106" t="s">
        <v>248</v>
      </c>
      <c r="Q131" s="100" t="s">
        <v>202</v>
      </c>
      <c r="R131" s="100"/>
      <c r="S131" s="100"/>
      <c r="T131" s="106"/>
    </row>
    <row r="132" spans="1:20" x14ac:dyDescent="0.2">
      <c r="A132" s="100" t="s">
        <v>177</v>
      </c>
      <c r="B132" s="100" t="s">
        <v>177</v>
      </c>
      <c r="C132" s="100" t="s">
        <v>184</v>
      </c>
      <c r="D132" s="100" t="s">
        <v>210</v>
      </c>
      <c r="E132" s="100" t="s">
        <v>177</v>
      </c>
      <c r="F132" s="100" t="s">
        <v>191</v>
      </c>
      <c r="G132" s="100" t="s">
        <v>190</v>
      </c>
      <c r="H132" s="106"/>
      <c r="I132" s="100" t="s">
        <v>253</v>
      </c>
      <c r="J132" s="100"/>
      <c r="K132" s="100"/>
      <c r="L132" s="100" t="s">
        <v>177</v>
      </c>
      <c r="M132" s="100" t="s">
        <v>197</v>
      </c>
      <c r="N132" s="100" t="s">
        <v>218</v>
      </c>
      <c r="O132" s="100" t="s">
        <v>194</v>
      </c>
      <c r="P132" s="106" t="s">
        <v>249</v>
      </c>
      <c r="Q132" s="100" t="s">
        <v>203</v>
      </c>
      <c r="R132" s="100"/>
      <c r="S132" s="100"/>
      <c r="T132" s="106"/>
    </row>
    <row r="133" spans="1:20" x14ac:dyDescent="0.2">
      <c r="A133" s="100" t="s">
        <v>178</v>
      </c>
      <c r="B133" s="100" t="s">
        <v>178</v>
      </c>
      <c r="C133" s="100" t="s">
        <v>185</v>
      </c>
      <c r="D133" s="100" t="s">
        <v>211</v>
      </c>
      <c r="E133" s="100" t="s">
        <v>178</v>
      </c>
      <c r="F133" s="100" t="s">
        <v>192</v>
      </c>
      <c r="G133" s="100" t="s">
        <v>191</v>
      </c>
      <c r="H133" s="106"/>
      <c r="I133" s="100" t="s">
        <v>254</v>
      </c>
      <c r="J133" s="100"/>
      <c r="K133" s="100"/>
      <c r="L133" s="100" t="s">
        <v>178</v>
      </c>
      <c r="M133" s="100" t="s">
        <v>198</v>
      </c>
      <c r="N133" s="100" t="s">
        <v>219</v>
      </c>
      <c r="O133" s="100" t="s">
        <v>195</v>
      </c>
      <c r="P133" s="106" t="s">
        <v>250</v>
      </c>
      <c r="Q133" s="100" t="s">
        <v>204</v>
      </c>
      <c r="R133" s="100"/>
      <c r="S133" s="100"/>
      <c r="T133" s="106"/>
    </row>
    <row r="134" spans="1:20" x14ac:dyDescent="0.2">
      <c r="A134" s="100" t="s">
        <v>179</v>
      </c>
      <c r="B134" s="100" t="s">
        <v>179</v>
      </c>
      <c r="C134" s="100" t="s">
        <v>186</v>
      </c>
      <c r="D134" s="100" t="s">
        <v>212</v>
      </c>
      <c r="E134" s="100" t="s">
        <v>179</v>
      </c>
      <c r="F134" s="100" t="s">
        <v>193</v>
      </c>
      <c r="G134" s="100" t="s">
        <v>192</v>
      </c>
      <c r="H134" s="106"/>
      <c r="I134" s="100" t="s">
        <v>259</v>
      </c>
      <c r="J134" s="100"/>
      <c r="K134" s="100"/>
      <c r="L134" s="100" t="s">
        <v>179</v>
      </c>
      <c r="M134" s="100" t="s">
        <v>199</v>
      </c>
      <c r="N134" s="100" t="s">
        <v>220</v>
      </c>
      <c r="O134" s="100" t="s">
        <v>196</v>
      </c>
      <c r="P134" s="106" t="s">
        <v>251</v>
      </c>
      <c r="Q134" s="100" t="s">
        <v>205</v>
      </c>
      <c r="R134" s="100"/>
      <c r="S134" s="100"/>
      <c r="T134" s="106"/>
    </row>
    <row r="135" spans="1:20" x14ac:dyDescent="0.2">
      <c r="A135" s="100" t="s">
        <v>180</v>
      </c>
      <c r="B135" s="100" t="s">
        <v>180</v>
      </c>
      <c r="C135" s="100" t="s">
        <v>187</v>
      </c>
      <c r="D135" s="100" t="s">
        <v>213</v>
      </c>
      <c r="E135" s="100" t="s">
        <v>180</v>
      </c>
      <c r="F135" s="100" t="s">
        <v>194</v>
      </c>
      <c r="G135" s="100" t="s">
        <v>193</v>
      </c>
      <c r="H135" s="106"/>
      <c r="I135" s="100" t="s">
        <v>260</v>
      </c>
      <c r="J135" s="100"/>
      <c r="K135" s="100"/>
      <c r="L135" s="100" t="s">
        <v>180</v>
      </c>
      <c r="M135" s="100" t="s">
        <v>200</v>
      </c>
      <c r="N135" s="100" t="s">
        <v>221</v>
      </c>
      <c r="O135" s="100" t="s">
        <v>197</v>
      </c>
      <c r="P135" s="106" t="s">
        <v>252</v>
      </c>
      <c r="Q135" s="100" t="s">
        <v>206</v>
      </c>
      <c r="R135" s="100"/>
      <c r="S135" s="100"/>
      <c r="T135" s="106"/>
    </row>
    <row r="136" spans="1:20" x14ac:dyDescent="0.2">
      <c r="A136" s="100" t="s">
        <v>181</v>
      </c>
      <c r="B136" s="100" t="s">
        <v>181</v>
      </c>
      <c r="C136" s="100" t="s">
        <v>188</v>
      </c>
      <c r="D136" s="100" t="s">
        <v>214</v>
      </c>
      <c r="E136" s="100" t="s">
        <v>181</v>
      </c>
      <c r="F136" s="100" t="s">
        <v>195</v>
      </c>
      <c r="G136" s="100" t="s">
        <v>194</v>
      </c>
      <c r="H136" s="106"/>
      <c r="I136" s="100"/>
      <c r="J136" s="100"/>
      <c r="K136" s="100"/>
      <c r="L136" s="100" t="s">
        <v>181</v>
      </c>
      <c r="M136" s="100" t="s">
        <v>201</v>
      </c>
      <c r="N136" s="100" t="s">
        <v>222</v>
      </c>
      <c r="O136" s="100" t="s">
        <v>198</v>
      </c>
      <c r="P136" s="106" t="s">
        <v>253</v>
      </c>
      <c r="Q136" s="100" t="s">
        <v>207</v>
      </c>
      <c r="R136" s="100"/>
      <c r="S136" s="100"/>
      <c r="T136" s="106"/>
    </row>
    <row r="137" spans="1:20" x14ac:dyDescent="0.2">
      <c r="A137" s="100" t="s">
        <v>182</v>
      </c>
      <c r="B137" s="100" t="s">
        <v>182</v>
      </c>
      <c r="C137" s="100" t="s">
        <v>189</v>
      </c>
      <c r="D137" s="100" t="s">
        <v>215</v>
      </c>
      <c r="E137" s="100" t="s">
        <v>182</v>
      </c>
      <c r="F137" s="100" t="s">
        <v>196</v>
      </c>
      <c r="G137" s="100" t="s">
        <v>195</v>
      </c>
      <c r="H137" s="106"/>
      <c r="I137" s="100"/>
      <c r="J137" s="100"/>
      <c r="K137" s="106"/>
      <c r="L137" s="100" t="s">
        <v>182</v>
      </c>
      <c r="M137" s="100" t="s">
        <v>202</v>
      </c>
      <c r="N137" s="100" t="s">
        <v>233</v>
      </c>
      <c r="O137" s="100" t="s">
        <v>199</v>
      </c>
      <c r="P137" s="106" t="s">
        <v>254</v>
      </c>
      <c r="Q137" s="100" t="s">
        <v>208</v>
      </c>
      <c r="R137" s="100"/>
      <c r="S137" s="100"/>
      <c r="T137" s="106"/>
    </row>
    <row r="138" spans="1:20" x14ac:dyDescent="0.2">
      <c r="A138" s="100" t="s">
        <v>183</v>
      </c>
      <c r="B138" s="100" t="s">
        <v>183</v>
      </c>
      <c r="C138" s="100" t="s">
        <v>190</v>
      </c>
      <c r="D138" s="100" t="s">
        <v>216</v>
      </c>
      <c r="E138" s="100" t="s">
        <v>183</v>
      </c>
      <c r="F138" s="100" t="s">
        <v>197</v>
      </c>
      <c r="G138" s="100" t="s">
        <v>196</v>
      </c>
      <c r="H138" s="106"/>
      <c r="I138" s="100"/>
      <c r="J138" s="100"/>
      <c r="K138" s="106"/>
      <c r="L138" s="100" t="s">
        <v>183</v>
      </c>
      <c r="M138" s="100" t="s">
        <v>203</v>
      </c>
      <c r="N138" s="100" t="s">
        <v>234</v>
      </c>
      <c r="O138" s="100" t="s">
        <v>200</v>
      </c>
      <c r="P138" s="106" t="s">
        <v>259</v>
      </c>
      <c r="Q138" s="100" t="s">
        <v>209</v>
      </c>
      <c r="R138" s="100"/>
      <c r="S138" s="100"/>
      <c r="T138" s="106"/>
    </row>
    <row r="139" spans="1:20" x14ac:dyDescent="0.2">
      <c r="A139" s="100" t="s">
        <v>184</v>
      </c>
      <c r="B139" s="100" t="s">
        <v>184</v>
      </c>
      <c r="C139" s="100" t="s">
        <v>191</v>
      </c>
      <c r="D139" s="100" t="s">
        <v>217</v>
      </c>
      <c r="E139" s="100" t="s">
        <v>184</v>
      </c>
      <c r="F139" s="100" t="s">
        <v>198</v>
      </c>
      <c r="G139" s="100" t="s">
        <v>197</v>
      </c>
      <c r="H139" s="106"/>
      <c r="I139" s="100"/>
      <c r="J139" s="100"/>
      <c r="K139" s="106"/>
      <c r="L139" s="100" t="s">
        <v>184</v>
      </c>
      <c r="M139" s="100" t="s">
        <v>204</v>
      </c>
      <c r="N139" s="100" t="s">
        <v>235</v>
      </c>
      <c r="O139" s="100" t="s">
        <v>201</v>
      </c>
      <c r="P139" s="106" t="s">
        <v>260</v>
      </c>
      <c r="Q139" s="100" t="s">
        <v>210</v>
      </c>
      <c r="R139" s="100"/>
      <c r="S139" s="100"/>
      <c r="T139" s="106"/>
    </row>
    <row r="140" spans="1:20" x14ac:dyDescent="0.2">
      <c r="A140" s="100" t="s">
        <v>185</v>
      </c>
      <c r="B140" s="100" t="s">
        <v>185</v>
      </c>
      <c r="C140" s="100" t="s">
        <v>192</v>
      </c>
      <c r="D140" s="100" t="s">
        <v>218</v>
      </c>
      <c r="E140" s="100" t="s">
        <v>185</v>
      </c>
      <c r="F140" s="100" t="s">
        <v>199</v>
      </c>
      <c r="G140" s="100" t="s">
        <v>198</v>
      </c>
      <c r="H140" s="106"/>
      <c r="I140" s="100"/>
      <c r="J140" s="100"/>
      <c r="K140" s="106"/>
      <c r="L140" s="100" t="s">
        <v>185</v>
      </c>
      <c r="M140" s="100" t="s">
        <v>205</v>
      </c>
      <c r="N140" s="100" t="s">
        <v>236</v>
      </c>
      <c r="O140" s="100" t="s">
        <v>202</v>
      </c>
      <c r="P140" s="106" t="s">
        <v>262</v>
      </c>
      <c r="Q140" s="100" t="s">
        <v>211</v>
      </c>
      <c r="R140" s="100"/>
      <c r="S140" s="100"/>
      <c r="T140" s="106"/>
    </row>
    <row r="141" spans="1:20" x14ac:dyDescent="0.2">
      <c r="A141" s="100" t="s">
        <v>186</v>
      </c>
      <c r="B141" s="100" t="s">
        <v>186</v>
      </c>
      <c r="C141" s="100" t="s">
        <v>193</v>
      </c>
      <c r="D141" s="100" t="s">
        <v>219</v>
      </c>
      <c r="E141" s="100" t="s">
        <v>186</v>
      </c>
      <c r="F141" s="100" t="s">
        <v>200</v>
      </c>
      <c r="G141" s="100" t="s">
        <v>199</v>
      </c>
      <c r="H141" s="106"/>
      <c r="I141" s="100"/>
      <c r="J141" s="100"/>
      <c r="K141" s="106"/>
      <c r="L141" s="100" t="s">
        <v>186</v>
      </c>
      <c r="M141" s="100" t="s">
        <v>206</v>
      </c>
      <c r="N141" s="100" t="s">
        <v>237</v>
      </c>
      <c r="O141" s="100" t="s">
        <v>203</v>
      </c>
      <c r="P141" s="106" t="s">
        <v>263</v>
      </c>
      <c r="Q141" s="100" t="s">
        <v>212</v>
      </c>
      <c r="R141" s="100"/>
      <c r="S141" s="106"/>
      <c r="T141" s="106"/>
    </row>
    <row r="142" spans="1:20" x14ac:dyDescent="0.2">
      <c r="A142" s="100" t="s">
        <v>187</v>
      </c>
      <c r="B142" s="100" t="s">
        <v>187</v>
      </c>
      <c r="C142" s="100" t="s">
        <v>194</v>
      </c>
      <c r="D142" s="100" t="s">
        <v>220</v>
      </c>
      <c r="E142" s="100" t="s">
        <v>187</v>
      </c>
      <c r="F142" s="100" t="s">
        <v>201</v>
      </c>
      <c r="G142" s="100" t="s">
        <v>200</v>
      </c>
      <c r="H142" s="106"/>
      <c r="I142" s="100"/>
      <c r="J142" s="100"/>
      <c r="K142" s="106"/>
      <c r="L142" s="100" t="s">
        <v>187</v>
      </c>
      <c r="M142" s="100" t="s">
        <v>207</v>
      </c>
      <c r="N142" s="100" t="s">
        <v>238</v>
      </c>
      <c r="O142" s="100" t="s">
        <v>204</v>
      </c>
      <c r="P142" s="106" t="s">
        <v>264</v>
      </c>
      <c r="Q142" s="100" t="s">
        <v>233</v>
      </c>
      <c r="R142" s="100"/>
      <c r="S142" s="106"/>
      <c r="T142" s="106"/>
    </row>
    <row r="143" spans="1:20" x14ac:dyDescent="0.2">
      <c r="A143" s="100" t="s">
        <v>188</v>
      </c>
      <c r="B143" s="100" t="s">
        <v>188</v>
      </c>
      <c r="C143" s="100" t="s">
        <v>195</v>
      </c>
      <c r="D143" s="100" t="s">
        <v>221</v>
      </c>
      <c r="E143" s="100" t="s">
        <v>188</v>
      </c>
      <c r="F143" s="100" t="s">
        <v>202</v>
      </c>
      <c r="G143" s="100" t="s">
        <v>201</v>
      </c>
      <c r="H143" s="106"/>
      <c r="I143" s="100"/>
      <c r="J143" s="100"/>
      <c r="K143" s="106"/>
      <c r="L143" s="100" t="s">
        <v>188</v>
      </c>
      <c r="M143" s="100" t="s">
        <v>208</v>
      </c>
      <c r="N143" s="100"/>
      <c r="O143" s="100" t="s">
        <v>205</v>
      </c>
      <c r="P143" s="106" t="s">
        <v>265</v>
      </c>
      <c r="Q143" s="100" t="s">
        <v>234</v>
      </c>
      <c r="R143" s="100"/>
      <c r="S143" s="106"/>
      <c r="T143" s="106"/>
    </row>
    <row r="144" spans="1:20" x14ac:dyDescent="0.2">
      <c r="A144" s="100" t="s">
        <v>189</v>
      </c>
      <c r="B144" s="100" t="s">
        <v>189</v>
      </c>
      <c r="C144" s="100" t="s">
        <v>196</v>
      </c>
      <c r="D144" s="100" t="s">
        <v>222</v>
      </c>
      <c r="E144" s="100" t="s">
        <v>189</v>
      </c>
      <c r="F144" s="100" t="s">
        <v>203</v>
      </c>
      <c r="G144" s="100" t="s">
        <v>202</v>
      </c>
      <c r="H144" s="106"/>
      <c r="I144" s="100"/>
      <c r="J144" s="100"/>
      <c r="K144" s="106"/>
      <c r="L144" s="100" t="s">
        <v>189</v>
      </c>
      <c r="M144" s="100" t="s">
        <v>209</v>
      </c>
      <c r="N144" s="100"/>
      <c r="O144" s="100" t="s">
        <v>206</v>
      </c>
      <c r="P144" s="106" t="s">
        <v>266</v>
      </c>
      <c r="Q144" s="100" t="s">
        <v>235</v>
      </c>
      <c r="R144" s="100"/>
      <c r="S144" s="106"/>
      <c r="T144" s="106"/>
    </row>
    <row r="145" spans="1:20" x14ac:dyDescent="0.2">
      <c r="A145" s="100" t="s">
        <v>190</v>
      </c>
      <c r="B145" s="100" t="s">
        <v>190</v>
      </c>
      <c r="C145" s="100" t="s">
        <v>197</v>
      </c>
      <c r="D145" s="100" t="s">
        <v>233</v>
      </c>
      <c r="E145" s="100" t="s">
        <v>190</v>
      </c>
      <c r="F145" s="100" t="s">
        <v>204</v>
      </c>
      <c r="G145" s="100" t="s">
        <v>203</v>
      </c>
      <c r="H145" s="106"/>
      <c r="I145" s="100"/>
      <c r="J145" s="100"/>
      <c r="K145" s="106"/>
      <c r="L145" s="100" t="s">
        <v>190</v>
      </c>
      <c r="M145" s="100" t="s">
        <v>210</v>
      </c>
      <c r="N145" s="100"/>
      <c r="O145" s="100" t="s">
        <v>207</v>
      </c>
      <c r="P145" s="106" t="s">
        <v>267</v>
      </c>
      <c r="Q145" s="100" t="s">
        <v>236</v>
      </c>
      <c r="R145" s="100"/>
      <c r="S145" s="106"/>
      <c r="T145" s="106"/>
    </row>
    <row r="146" spans="1:20" x14ac:dyDescent="0.2">
      <c r="A146" s="100" t="s">
        <v>191</v>
      </c>
      <c r="B146" s="100" t="s">
        <v>191</v>
      </c>
      <c r="C146" s="100" t="s">
        <v>198</v>
      </c>
      <c r="D146" s="100" t="s">
        <v>234</v>
      </c>
      <c r="E146" s="100" t="s">
        <v>191</v>
      </c>
      <c r="F146" s="100" t="s">
        <v>205</v>
      </c>
      <c r="G146" s="100" t="s">
        <v>204</v>
      </c>
      <c r="H146" s="106"/>
      <c r="I146" s="100"/>
      <c r="J146" s="100"/>
      <c r="K146" s="106"/>
      <c r="L146" s="100" t="s">
        <v>191</v>
      </c>
      <c r="M146" s="100" t="s">
        <v>211</v>
      </c>
      <c r="N146" s="100"/>
      <c r="O146" s="100" t="s">
        <v>208</v>
      </c>
      <c r="P146" s="106" t="s">
        <v>268</v>
      </c>
      <c r="Q146" s="100" t="s">
        <v>237</v>
      </c>
      <c r="R146" s="100"/>
      <c r="S146" s="106"/>
      <c r="T146" s="106"/>
    </row>
    <row r="147" spans="1:20" x14ac:dyDescent="0.2">
      <c r="A147" s="100" t="s">
        <v>192</v>
      </c>
      <c r="B147" s="100" t="s">
        <v>192</v>
      </c>
      <c r="C147" s="100" t="s">
        <v>199</v>
      </c>
      <c r="D147" s="100" t="s">
        <v>235</v>
      </c>
      <c r="E147" s="100" t="s">
        <v>192</v>
      </c>
      <c r="F147" s="100" t="s">
        <v>206</v>
      </c>
      <c r="G147" s="100" t="s">
        <v>205</v>
      </c>
      <c r="H147" s="106"/>
      <c r="I147" s="100"/>
      <c r="J147" s="100"/>
      <c r="K147" s="100"/>
      <c r="L147" s="100" t="s">
        <v>192</v>
      </c>
      <c r="M147" s="100" t="s">
        <v>212</v>
      </c>
      <c r="N147" s="100"/>
      <c r="O147" s="100" t="s">
        <v>209</v>
      </c>
      <c r="P147" s="106" t="s">
        <v>269</v>
      </c>
      <c r="Q147" s="100" t="s">
        <v>238</v>
      </c>
      <c r="R147" s="100"/>
      <c r="S147" s="106"/>
      <c r="T147" s="106"/>
    </row>
    <row r="148" spans="1:20" x14ac:dyDescent="0.2">
      <c r="A148" s="100" t="s">
        <v>193</v>
      </c>
      <c r="B148" s="100" t="s">
        <v>193</v>
      </c>
      <c r="C148" s="100" t="s">
        <v>200</v>
      </c>
      <c r="D148" s="100" t="s">
        <v>236</v>
      </c>
      <c r="E148" s="100" t="s">
        <v>193</v>
      </c>
      <c r="F148" s="100" t="s">
        <v>207</v>
      </c>
      <c r="G148" s="100" t="s">
        <v>206</v>
      </c>
      <c r="H148" s="106"/>
      <c r="I148" s="100"/>
      <c r="J148" s="100"/>
      <c r="K148" s="100"/>
      <c r="L148" s="100" t="s">
        <v>193</v>
      </c>
      <c r="M148" s="100" t="s">
        <v>213</v>
      </c>
      <c r="N148" s="100"/>
      <c r="O148" s="100" t="s">
        <v>210</v>
      </c>
      <c r="P148" s="106"/>
      <c r="Q148" s="100" t="s">
        <v>239</v>
      </c>
      <c r="R148" s="100"/>
      <c r="S148" s="106"/>
      <c r="T148" s="106"/>
    </row>
    <row r="149" spans="1:20" x14ac:dyDescent="0.2">
      <c r="A149" s="100" t="s">
        <v>194</v>
      </c>
      <c r="B149" s="100" t="s">
        <v>194</v>
      </c>
      <c r="C149" s="100" t="s">
        <v>201</v>
      </c>
      <c r="D149" s="100" t="s">
        <v>237</v>
      </c>
      <c r="E149" s="100" t="s">
        <v>194</v>
      </c>
      <c r="F149" s="100" t="s">
        <v>208</v>
      </c>
      <c r="G149" s="100" t="s">
        <v>207</v>
      </c>
      <c r="H149" s="106"/>
      <c r="I149" s="100"/>
      <c r="J149" s="100"/>
      <c r="K149" s="100"/>
      <c r="L149" s="100" t="s">
        <v>194</v>
      </c>
      <c r="M149" s="100" t="s">
        <v>214</v>
      </c>
      <c r="N149" s="100"/>
      <c r="O149" s="100" t="s">
        <v>211</v>
      </c>
      <c r="P149" s="106"/>
      <c r="Q149" s="100" t="s">
        <v>240</v>
      </c>
      <c r="R149" s="100"/>
      <c r="S149" s="106"/>
      <c r="T149" s="106"/>
    </row>
    <row r="150" spans="1:20" x14ac:dyDescent="0.2">
      <c r="A150" s="100" t="s">
        <v>195</v>
      </c>
      <c r="B150" s="100" t="s">
        <v>195</v>
      </c>
      <c r="C150" s="100" t="s">
        <v>202</v>
      </c>
      <c r="D150" s="100" t="s">
        <v>238</v>
      </c>
      <c r="E150" s="100" t="s">
        <v>195</v>
      </c>
      <c r="F150" s="100" t="s">
        <v>209</v>
      </c>
      <c r="G150" s="100" t="s">
        <v>208</v>
      </c>
      <c r="H150" s="106"/>
      <c r="I150" s="100"/>
      <c r="J150" s="100"/>
      <c r="K150" s="100"/>
      <c r="L150" s="100" t="s">
        <v>195</v>
      </c>
      <c r="M150" s="100" t="s">
        <v>215</v>
      </c>
      <c r="N150" s="100"/>
      <c r="O150" s="100" t="s">
        <v>212</v>
      </c>
      <c r="P150" s="106"/>
      <c r="Q150" s="100" t="s">
        <v>241</v>
      </c>
      <c r="R150" s="100"/>
      <c r="S150" s="106"/>
      <c r="T150" s="106"/>
    </row>
    <row r="151" spans="1:20" x14ac:dyDescent="0.2">
      <c r="A151" s="100" t="s">
        <v>196</v>
      </c>
      <c r="B151" s="100" t="s">
        <v>196</v>
      </c>
      <c r="C151" s="100" t="s">
        <v>203</v>
      </c>
      <c r="D151" s="100" t="s">
        <v>239</v>
      </c>
      <c r="E151" s="100" t="s">
        <v>196</v>
      </c>
      <c r="F151" s="100" t="s">
        <v>210</v>
      </c>
      <c r="G151" s="100" t="s">
        <v>209</v>
      </c>
      <c r="H151" s="106"/>
      <c r="I151" s="100"/>
      <c r="J151" s="100"/>
      <c r="K151" s="100"/>
      <c r="L151" s="100" t="s">
        <v>196</v>
      </c>
      <c r="M151" s="100" t="s">
        <v>216</v>
      </c>
      <c r="N151" s="100"/>
      <c r="O151" s="100" t="s">
        <v>213</v>
      </c>
      <c r="P151" s="106"/>
      <c r="Q151" s="100" t="s">
        <v>242</v>
      </c>
      <c r="R151" s="100"/>
      <c r="S151" s="106"/>
      <c r="T151" s="106"/>
    </row>
    <row r="152" spans="1:20" x14ac:dyDescent="0.2">
      <c r="A152" s="100" t="s">
        <v>197</v>
      </c>
      <c r="B152" s="100" t="s">
        <v>197</v>
      </c>
      <c r="C152" s="100" t="s">
        <v>204</v>
      </c>
      <c r="D152" s="100" t="s">
        <v>240</v>
      </c>
      <c r="E152" s="100" t="s">
        <v>197</v>
      </c>
      <c r="F152" s="100" t="s">
        <v>211</v>
      </c>
      <c r="G152" s="100" t="s">
        <v>210</v>
      </c>
      <c r="H152" s="106"/>
      <c r="I152" s="100"/>
      <c r="J152" s="100"/>
      <c r="K152" s="100"/>
      <c r="L152" s="100" t="s">
        <v>197</v>
      </c>
      <c r="M152" s="100" t="s">
        <v>217</v>
      </c>
      <c r="N152" s="100"/>
      <c r="O152" s="100" t="s">
        <v>214</v>
      </c>
      <c r="P152" s="106"/>
      <c r="Q152" s="100" t="s">
        <v>243</v>
      </c>
      <c r="R152" s="100"/>
      <c r="S152" s="106"/>
      <c r="T152" s="106"/>
    </row>
    <row r="153" spans="1:20" x14ac:dyDescent="0.2">
      <c r="A153" s="100" t="s">
        <v>198</v>
      </c>
      <c r="B153" s="100" t="s">
        <v>198</v>
      </c>
      <c r="C153" s="100" t="s">
        <v>205</v>
      </c>
      <c r="D153" s="100" t="s">
        <v>241</v>
      </c>
      <c r="E153" s="100" t="s">
        <v>198</v>
      </c>
      <c r="F153" s="100" t="s">
        <v>212</v>
      </c>
      <c r="G153" s="100" t="s">
        <v>211</v>
      </c>
      <c r="H153" s="106"/>
      <c r="I153" s="100"/>
      <c r="J153" s="100"/>
      <c r="K153" s="100"/>
      <c r="L153" s="100" t="s">
        <v>198</v>
      </c>
      <c r="M153" s="100" t="s">
        <v>218</v>
      </c>
      <c r="N153" s="100"/>
      <c r="O153" s="100" t="s">
        <v>215</v>
      </c>
      <c r="P153" s="106"/>
      <c r="Q153" s="100" t="s">
        <v>244</v>
      </c>
      <c r="R153" s="100"/>
      <c r="S153" s="106"/>
      <c r="T153" s="106"/>
    </row>
    <row r="154" spans="1:20" x14ac:dyDescent="0.2">
      <c r="A154" s="100" t="s">
        <v>199</v>
      </c>
      <c r="B154" s="100" t="s">
        <v>199</v>
      </c>
      <c r="C154" s="100" t="s">
        <v>206</v>
      </c>
      <c r="D154" s="100" t="s">
        <v>242</v>
      </c>
      <c r="E154" s="100" t="s">
        <v>199</v>
      </c>
      <c r="F154" s="100" t="s">
        <v>213</v>
      </c>
      <c r="G154" s="100" t="s">
        <v>212</v>
      </c>
      <c r="H154" s="100"/>
      <c r="I154" s="100"/>
      <c r="J154" s="106"/>
      <c r="K154" s="100"/>
      <c r="L154" s="100" t="s">
        <v>199</v>
      </c>
      <c r="M154" s="100" t="s">
        <v>219</v>
      </c>
      <c r="N154" s="100"/>
      <c r="O154" s="100" t="s">
        <v>216</v>
      </c>
      <c r="P154" s="106"/>
      <c r="Q154" s="100" t="s">
        <v>245</v>
      </c>
      <c r="R154" s="100"/>
      <c r="S154" s="100"/>
      <c r="T154" s="100"/>
    </row>
    <row r="155" spans="1:20" x14ac:dyDescent="0.2">
      <c r="A155" s="100" t="s">
        <v>200</v>
      </c>
      <c r="B155" s="100" t="s">
        <v>200</v>
      </c>
      <c r="C155" s="100" t="s">
        <v>207</v>
      </c>
      <c r="D155" s="100" t="s">
        <v>243</v>
      </c>
      <c r="E155" s="100" t="s">
        <v>200</v>
      </c>
      <c r="F155" s="100" t="s">
        <v>214</v>
      </c>
      <c r="G155" s="100" t="s">
        <v>233</v>
      </c>
      <c r="H155" s="100"/>
      <c r="I155" s="100"/>
      <c r="J155" s="106"/>
      <c r="K155" s="100"/>
      <c r="L155" s="100" t="s">
        <v>200</v>
      </c>
      <c r="M155" s="100" t="s">
        <v>220</v>
      </c>
      <c r="N155" s="100"/>
      <c r="O155" s="100" t="s">
        <v>217</v>
      </c>
      <c r="P155" s="106"/>
      <c r="Q155" s="100" t="s">
        <v>246</v>
      </c>
      <c r="R155" s="100"/>
      <c r="S155" s="100"/>
      <c r="T155" s="100"/>
    </row>
    <row r="156" spans="1:20" x14ac:dyDescent="0.2">
      <c r="A156" s="100" t="s">
        <v>201</v>
      </c>
      <c r="B156" s="100" t="s">
        <v>201</v>
      </c>
      <c r="C156" s="100" t="s">
        <v>208</v>
      </c>
      <c r="D156" s="100" t="s">
        <v>244</v>
      </c>
      <c r="E156" s="100" t="s">
        <v>201</v>
      </c>
      <c r="F156" s="100" t="s">
        <v>215</v>
      </c>
      <c r="G156" s="100" t="s">
        <v>234</v>
      </c>
      <c r="H156" s="100"/>
      <c r="I156" s="100"/>
      <c r="J156" s="106"/>
      <c r="K156" s="100"/>
      <c r="L156" s="100" t="s">
        <v>201</v>
      </c>
      <c r="M156" s="100" t="s">
        <v>221</v>
      </c>
      <c r="N156" s="100"/>
      <c r="O156" s="100" t="s">
        <v>218</v>
      </c>
      <c r="P156" s="106"/>
      <c r="Q156" s="100" t="s">
        <v>247</v>
      </c>
      <c r="R156" s="100"/>
      <c r="S156" s="100"/>
      <c r="T156" s="100"/>
    </row>
    <row r="157" spans="1:20" x14ac:dyDescent="0.2">
      <c r="A157" s="100" t="s">
        <v>202</v>
      </c>
      <c r="B157" s="100" t="s">
        <v>202</v>
      </c>
      <c r="C157" s="100" t="s">
        <v>209</v>
      </c>
      <c r="D157" s="100" t="s">
        <v>245</v>
      </c>
      <c r="E157" s="100" t="s">
        <v>202</v>
      </c>
      <c r="F157" s="100" t="s">
        <v>216</v>
      </c>
      <c r="G157" s="100" t="s">
        <v>235</v>
      </c>
      <c r="H157" s="100"/>
      <c r="I157" s="100"/>
      <c r="J157" s="106"/>
      <c r="K157" s="100"/>
      <c r="L157" s="100" t="s">
        <v>202</v>
      </c>
      <c r="M157" s="100" t="s">
        <v>222</v>
      </c>
      <c r="N157" s="100"/>
      <c r="O157" s="100" t="s">
        <v>219</v>
      </c>
      <c r="P157" s="106"/>
      <c r="Q157" s="100" t="s">
        <v>248</v>
      </c>
      <c r="R157" s="100"/>
      <c r="S157" s="100"/>
      <c r="T157" s="100"/>
    </row>
    <row r="158" spans="1:20" x14ac:dyDescent="0.2">
      <c r="A158" s="100" t="s">
        <v>203</v>
      </c>
      <c r="B158" s="100" t="s">
        <v>203</v>
      </c>
      <c r="C158" s="100" t="s">
        <v>210</v>
      </c>
      <c r="D158" s="100" t="s">
        <v>246</v>
      </c>
      <c r="E158" s="100" t="s">
        <v>203</v>
      </c>
      <c r="F158" s="100" t="s">
        <v>217</v>
      </c>
      <c r="G158" s="100" t="s">
        <v>236</v>
      </c>
      <c r="H158" s="100"/>
      <c r="I158" s="100"/>
      <c r="J158" s="106"/>
      <c r="K158" s="100"/>
      <c r="L158" s="100" t="s">
        <v>203</v>
      </c>
      <c r="M158" s="100" t="s">
        <v>233</v>
      </c>
      <c r="N158" s="100"/>
      <c r="O158" s="100" t="s">
        <v>220</v>
      </c>
      <c r="P158" s="106"/>
      <c r="Q158" s="100" t="s">
        <v>249</v>
      </c>
      <c r="R158" s="100"/>
      <c r="S158" s="100"/>
      <c r="T158" s="100"/>
    </row>
    <row r="159" spans="1:20" x14ac:dyDescent="0.2">
      <c r="A159" s="100" t="s">
        <v>204</v>
      </c>
      <c r="B159" s="100" t="s">
        <v>204</v>
      </c>
      <c r="C159" s="100" t="s">
        <v>211</v>
      </c>
      <c r="D159" s="100" t="s">
        <v>247</v>
      </c>
      <c r="E159" s="100" t="s">
        <v>204</v>
      </c>
      <c r="F159" s="100" t="s">
        <v>218</v>
      </c>
      <c r="G159" s="100" t="s">
        <v>237</v>
      </c>
      <c r="H159" s="100"/>
      <c r="I159" s="100"/>
      <c r="J159" s="106"/>
      <c r="K159" s="100"/>
      <c r="L159" s="100" t="s">
        <v>204</v>
      </c>
      <c r="M159" s="100" t="s">
        <v>234</v>
      </c>
      <c r="N159" s="100"/>
      <c r="O159" s="100" t="s">
        <v>221</v>
      </c>
      <c r="P159" s="106"/>
      <c r="Q159" s="100" t="s">
        <v>250</v>
      </c>
      <c r="R159" s="100"/>
      <c r="S159" s="100"/>
      <c r="T159" s="100"/>
    </row>
    <row r="160" spans="1:20" x14ac:dyDescent="0.2">
      <c r="A160" s="100" t="s">
        <v>205</v>
      </c>
      <c r="B160" s="100" t="s">
        <v>205</v>
      </c>
      <c r="C160" s="100" t="s">
        <v>212</v>
      </c>
      <c r="D160" s="100" t="s">
        <v>248</v>
      </c>
      <c r="E160" s="100" t="s">
        <v>205</v>
      </c>
      <c r="F160" s="100" t="s">
        <v>219</v>
      </c>
      <c r="G160" s="100" t="s">
        <v>238</v>
      </c>
      <c r="H160" s="100"/>
      <c r="I160" s="100"/>
      <c r="J160" s="106"/>
      <c r="K160" s="100"/>
      <c r="L160" s="100" t="s">
        <v>205</v>
      </c>
      <c r="M160" s="100" t="s">
        <v>235</v>
      </c>
      <c r="N160" s="100"/>
      <c r="O160" s="100" t="s">
        <v>222</v>
      </c>
      <c r="P160" s="106"/>
      <c r="Q160" s="100" t="s">
        <v>251</v>
      </c>
      <c r="R160" s="100"/>
      <c r="S160" s="100"/>
      <c r="T160" s="100"/>
    </row>
    <row r="161" spans="1:20" x14ac:dyDescent="0.2">
      <c r="A161" s="100" t="s">
        <v>206</v>
      </c>
      <c r="B161" s="100" t="s">
        <v>206</v>
      </c>
      <c r="C161" s="100" t="s">
        <v>213</v>
      </c>
      <c r="D161" s="100" t="s">
        <v>249</v>
      </c>
      <c r="E161" s="100" t="s">
        <v>206</v>
      </c>
      <c r="F161" s="100" t="s">
        <v>220</v>
      </c>
      <c r="G161" s="100" t="s">
        <v>239</v>
      </c>
      <c r="H161" s="100"/>
      <c r="I161" s="100"/>
      <c r="J161" s="106"/>
      <c r="K161" s="100"/>
      <c r="L161" s="100" t="s">
        <v>206</v>
      </c>
      <c r="M161" s="100" t="s">
        <v>236</v>
      </c>
      <c r="N161" s="100"/>
      <c r="O161" s="100" t="s">
        <v>233</v>
      </c>
      <c r="P161" s="106"/>
      <c r="Q161" s="100" t="s">
        <v>252</v>
      </c>
      <c r="R161" s="100"/>
      <c r="S161" s="100"/>
      <c r="T161" s="100"/>
    </row>
    <row r="162" spans="1:20" x14ac:dyDescent="0.2">
      <c r="A162" s="100" t="s">
        <v>207</v>
      </c>
      <c r="B162" s="100" t="s">
        <v>207</v>
      </c>
      <c r="C162" s="100" t="s">
        <v>214</v>
      </c>
      <c r="D162" s="100" t="s">
        <v>250</v>
      </c>
      <c r="E162" s="100" t="s">
        <v>207</v>
      </c>
      <c r="F162" s="100" t="s">
        <v>221</v>
      </c>
      <c r="G162" s="100" t="s">
        <v>240</v>
      </c>
      <c r="H162" s="100"/>
      <c r="I162" s="100"/>
      <c r="J162" s="106"/>
      <c r="K162" s="100"/>
      <c r="L162" s="100" t="s">
        <v>207</v>
      </c>
      <c r="M162" s="100" t="s">
        <v>237</v>
      </c>
      <c r="N162" s="100"/>
      <c r="O162" s="100" t="s">
        <v>234</v>
      </c>
      <c r="P162" s="106"/>
      <c r="Q162" s="100" t="s">
        <v>253</v>
      </c>
      <c r="R162" s="100"/>
      <c r="S162" s="100"/>
      <c r="T162" s="100"/>
    </row>
    <row r="163" spans="1:20" x14ac:dyDescent="0.2">
      <c r="A163" s="100" t="s">
        <v>208</v>
      </c>
      <c r="B163" s="100" t="s">
        <v>208</v>
      </c>
      <c r="C163" s="100" t="s">
        <v>215</v>
      </c>
      <c r="D163" s="100" t="s">
        <v>251</v>
      </c>
      <c r="E163" s="100" t="s">
        <v>208</v>
      </c>
      <c r="F163" s="100" t="s">
        <v>222</v>
      </c>
      <c r="G163" s="100" t="s">
        <v>241</v>
      </c>
      <c r="H163" s="100"/>
      <c r="I163" s="100"/>
      <c r="J163" s="100"/>
      <c r="K163" s="100"/>
      <c r="L163" s="100" t="s">
        <v>208</v>
      </c>
      <c r="M163" s="100" t="s">
        <v>238</v>
      </c>
      <c r="N163" s="100"/>
      <c r="O163" s="100" t="s">
        <v>235</v>
      </c>
      <c r="P163" s="106"/>
      <c r="Q163" s="100" t="s">
        <v>254</v>
      </c>
      <c r="R163" s="100"/>
      <c r="S163" s="100"/>
      <c r="T163" s="106"/>
    </row>
    <row r="164" spans="1:20" x14ac:dyDescent="0.2">
      <c r="A164" s="100" t="s">
        <v>209</v>
      </c>
      <c r="B164" s="100" t="s">
        <v>209</v>
      </c>
      <c r="C164" s="100" t="s">
        <v>216</v>
      </c>
      <c r="D164" s="100" t="s">
        <v>252</v>
      </c>
      <c r="E164" s="100" t="s">
        <v>209</v>
      </c>
      <c r="F164" s="100" t="s">
        <v>223</v>
      </c>
      <c r="G164" s="100" t="s">
        <v>242</v>
      </c>
      <c r="H164" s="100"/>
      <c r="I164" s="100"/>
      <c r="J164" s="100"/>
      <c r="K164" s="100"/>
      <c r="L164" s="100" t="s">
        <v>209</v>
      </c>
      <c r="M164" s="100" t="s">
        <v>239</v>
      </c>
      <c r="N164" s="100"/>
      <c r="O164" s="100" t="s">
        <v>236</v>
      </c>
      <c r="P164" s="106"/>
      <c r="Q164" s="100" t="s">
        <v>255</v>
      </c>
      <c r="R164" s="100"/>
      <c r="S164" s="100"/>
      <c r="T164" s="106"/>
    </row>
    <row r="165" spans="1:20" x14ac:dyDescent="0.2">
      <c r="A165" s="100" t="s">
        <v>210</v>
      </c>
      <c r="B165" s="100" t="s">
        <v>210</v>
      </c>
      <c r="C165" s="100" t="s">
        <v>217</v>
      </c>
      <c r="D165" s="100" t="s">
        <v>253</v>
      </c>
      <c r="E165" s="100" t="s">
        <v>210</v>
      </c>
      <c r="F165" s="100" t="s">
        <v>224</v>
      </c>
      <c r="G165" s="100" t="s">
        <v>243</v>
      </c>
      <c r="H165" s="100"/>
      <c r="I165" s="100"/>
      <c r="J165" s="100"/>
      <c r="K165" s="100"/>
      <c r="L165" s="100" t="s">
        <v>210</v>
      </c>
      <c r="M165" s="100" t="s">
        <v>240</v>
      </c>
      <c r="N165" s="100"/>
      <c r="O165" s="100" t="s">
        <v>237</v>
      </c>
      <c r="P165" s="106"/>
      <c r="Q165" s="100" t="s">
        <v>256</v>
      </c>
      <c r="R165" s="100"/>
      <c r="S165" s="100"/>
      <c r="T165" s="106"/>
    </row>
    <row r="166" spans="1:20" x14ac:dyDescent="0.2">
      <c r="A166" s="100" t="s">
        <v>211</v>
      </c>
      <c r="B166" s="100" t="s">
        <v>211</v>
      </c>
      <c r="C166" s="100" t="s">
        <v>218</v>
      </c>
      <c r="D166" s="100" t="s">
        <v>254</v>
      </c>
      <c r="E166" s="100" t="s">
        <v>211</v>
      </c>
      <c r="F166" s="100" t="s">
        <v>225</v>
      </c>
      <c r="G166" s="100" t="s">
        <v>244</v>
      </c>
      <c r="H166" s="100"/>
      <c r="I166" s="100"/>
      <c r="J166" s="100"/>
      <c r="K166" s="100"/>
      <c r="L166" s="100" t="s">
        <v>211</v>
      </c>
      <c r="M166" s="100" t="s">
        <v>241</v>
      </c>
      <c r="N166" s="100"/>
      <c r="O166" s="100" t="s">
        <v>238</v>
      </c>
      <c r="P166" s="106"/>
      <c r="Q166" s="100" t="s">
        <v>257</v>
      </c>
      <c r="R166" s="100"/>
      <c r="S166" s="100"/>
      <c r="T166" s="106"/>
    </row>
    <row r="167" spans="1:20" x14ac:dyDescent="0.2">
      <c r="A167" s="100" t="s">
        <v>212</v>
      </c>
      <c r="B167" s="100" t="s">
        <v>212</v>
      </c>
      <c r="C167" s="100" t="s">
        <v>219</v>
      </c>
      <c r="D167" s="100" t="s">
        <v>255</v>
      </c>
      <c r="E167" s="100" t="s">
        <v>212</v>
      </c>
      <c r="F167" s="100" t="s">
        <v>226</v>
      </c>
      <c r="G167" s="100" t="s">
        <v>245</v>
      </c>
      <c r="H167" s="100"/>
      <c r="I167" s="100"/>
      <c r="J167" s="100"/>
      <c r="K167" s="100"/>
      <c r="L167" s="100" t="s">
        <v>212</v>
      </c>
      <c r="M167" s="100" t="s">
        <v>242</v>
      </c>
      <c r="N167" s="100"/>
      <c r="O167" s="100" t="s">
        <v>239</v>
      </c>
      <c r="P167" s="106"/>
      <c r="Q167" s="100" t="s">
        <v>258</v>
      </c>
      <c r="R167" s="100"/>
      <c r="S167" s="100"/>
      <c r="T167" s="106"/>
    </row>
    <row r="168" spans="1:20" x14ac:dyDescent="0.2">
      <c r="A168" s="100" t="s">
        <v>213</v>
      </c>
      <c r="B168" s="100" t="s">
        <v>213</v>
      </c>
      <c r="C168" s="100" t="s">
        <v>220</v>
      </c>
      <c r="D168" s="100" t="s">
        <v>256</v>
      </c>
      <c r="E168" s="100" t="s">
        <v>213</v>
      </c>
      <c r="F168" s="100" t="s">
        <v>227</v>
      </c>
      <c r="G168" s="100" t="s">
        <v>246</v>
      </c>
      <c r="H168" s="100"/>
      <c r="I168" s="100"/>
      <c r="J168" s="100"/>
      <c r="K168" s="100"/>
      <c r="L168" s="100" t="s">
        <v>213</v>
      </c>
      <c r="M168" s="100" t="s">
        <v>243</v>
      </c>
      <c r="N168" s="100"/>
      <c r="O168" s="100" t="s">
        <v>240</v>
      </c>
      <c r="P168" s="106"/>
      <c r="Q168" s="100" t="s">
        <v>259</v>
      </c>
      <c r="R168" s="100"/>
      <c r="S168" s="100"/>
      <c r="T168" s="106"/>
    </row>
    <row r="169" spans="1:20" x14ac:dyDescent="0.2">
      <c r="A169" s="100" t="s">
        <v>214</v>
      </c>
      <c r="B169" s="100" t="s">
        <v>214</v>
      </c>
      <c r="C169" s="100" t="s">
        <v>221</v>
      </c>
      <c r="D169" s="100" t="s">
        <v>257</v>
      </c>
      <c r="E169" s="100" t="s">
        <v>214</v>
      </c>
      <c r="F169" s="100" t="s">
        <v>228</v>
      </c>
      <c r="G169" s="100" t="s">
        <v>247</v>
      </c>
      <c r="H169" s="100"/>
      <c r="I169" s="100"/>
      <c r="J169" s="100"/>
      <c r="K169" s="100"/>
      <c r="L169" s="100" t="s">
        <v>214</v>
      </c>
      <c r="M169" s="100" t="s">
        <v>244</v>
      </c>
      <c r="N169" s="100"/>
      <c r="O169" s="100" t="s">
        <v>241</v>
      </c>
      <c r="P169" s="106"/>
      <c r="Q169" s="100" t="s">
        <v>260</v>
      </c>
      <c r="R169" s="100"/>
      <c r="S169" s="100"/>
      <c r="T169" s="106"/>
    </row>
    <row r="170" spans="1:20" x14ac:dyDescent="0.2">
      <c r="A170" s="100" t="s">
        <v>215</v>
      </c>
      <c r="B170" s="100" t="s">
        <v>215</v>
      </c>
      <c r="C170" s="100" t="s">
        <v>222</v>
      </c>
      <c r="D170" s="100" t="s">
        <v>258</v>
      </c>
      <c r="E170" s="100" t="s">
        <v>215</v>
      </c>
      <c r="F170" s="100" t="s">
        <v>229</v>
      </c>
      <c r="G170" s="100" t="s">
        <v>248</v>
      </c>
      <c r="H170" s="100"/>
      <c r="I170" s="100"/>
      <c r="J170" s="100"/>
      <c r="K170" s="100"/>
      <c r="L170" s="100" t="s">
        <v>215</v>
      </c>
      <c r="M170" s="100" t="s">
        <v>245</v>
      </c>
      <c r="N170" s="100"/>
      <c r="O170" s="100" t="s">
        <v>242</v>
      </c>
      <c r="P170" s="106"/>
      <c r="Q170" s="100" t="s">
        <v>261</v>
      </c>
      <c r="R170" s="100"/>
      <c r="S170" s="100"/>
      <c r="T170" s="106"/>
    </row>
    <row r="171" spans="1:20" x14ac:dyDescent="0.2">
      <c r="A171" s="100" t="s">
        <v>216</v>
      </c>
      <c r="B171" s="100" t="s">
        <v>216</v>
      </c>
      <c r="C171" s="100" t="s">
        <v>223</v>
      </c>
      <c r="D171" s="100" t="s">
        <v>259</v>
      </c>
      <c r="E171" s="100" t="s">
        <v>216</v>
      </c>
      <c r="F171" s="100" t="s">
        <v>230</v>
      </c>
      <c r="G171" s="100" t="s">
        <v>249</v>
      </c>
      <c r="H171" s="100"/>
      <c r="I171" s="100"/>
      <c r="J171" s="100"/>
      <c r="K171" s="100"/>
      <c r="L171" s="100" t="s">
        <v>216</v>
      </c>
      <c r="M171" s="100" t="s">
        <v>246</v>
      </c>
      <c r="N171" s="100"/>
      <c r="O171" s="100" t="s">
        <v>243</v>
      </c>
      <c r="P171" s="106"/>
      <c r="Q171" s="100"/>
      <c r="R171" s="100"/>
      <c r="S171" s="100"/>
      <c r="T171" s="106"/>
    </row>
    <row r="172" spans="1:20" x14ac:dyDescent="0.2">
      <c r="A172" s="100" t="s">
        <v>217</v>
      </c>
      <c r="B172" s="100" t="s">
        <v>217</v>
      </c>
      <c r="C172" s="100" t="s">
        <v>224</v>
      </c>
      <c r="D172" s="100" t="s">
        <v>260</v>
      </c>
      <c r="E172" s="100" t="s">
        <v>217</v>
      </c>
      <c r="F172" s="100" t="s">
        <v>231</v>
      </c>
      <c r="G172" s="100" t="s">
        <v>250</v>
      </c>
      <c r="H172" s="106"/>
      <c r="I172" s="106"/>
      <c r="J172" s="106"/>
      <c r="K172" s="106"/>
      <c r="L172" s="100" t="s">
        <v>217</v>
      </c>
      <c r="M172" s="100" t="s">
        <v>247</v>
      </c>
      <c r="N172" s="100"/>
      <c r="O172" s="100" t="s">
        <v>244</v>
      </c>
      <c r="P172" s="106"/>
      <c r="Q172" s="100"/>
      <c r="R172" s="106"/>
      <c r="S172" s="106"/>
      <c r="T172" s="106"/>
    </row>
    <row r="173" spans="1:20" x14ac:dyDescent="0.2">
      <c r="A173" s="100" t="s">
        <v>218</v>
      </c>
      <c r="B173" s="100" t="s">
        <v>218</v>
      </c>
      <c r="C173" s="100" t="s">
        <v>225</v>
      </c>
      <c r="D173" s="100" t="s">
        <v>261</v>
      </c>
      <c r="E173" s="100" t="s">
        <v>218</v>
      </c>
      <c r="F173" s="100" t="s">
        <v>232</v>
      </c>
      <c r="G173" s="100" t="s">
        <v>251</v>
      </c>
      <c r="H173" s="106"/>
      <c r="I173" s="106"/>
      <c r="J173" s="106"/>
      <c r="K173" s="106"/>
      <c r="L173" s="100" t="s">
        <v>218</v>
      </c>
      <c r="M173" s="100" t="s">
        <v>248</v>
      </c>
      <c r="N173" s="100"/>
      <c r="O173" s="100" t="s">
        <v>245</v>
      </c>
      <c r="P173" s="106"/>
      <c r="Q173" s="100"/>
      <c r="R173" s="106"/>
      <c r="S173" s="106"/>
      <c r="T173" s="106"/>
    </row>
    <row r="174" spans="1:20" x14ac:dyDescent="0.2">
      <c r="A174" s="100" t="s">
        <v>219</v>
      </c>
      <c r="B174" s="100" t="s">
        <v>219</v>
      </c>
      <c r="C174" s="100" t="s">
        <v>226</v>
      </c>
      <c r="D174" s="100"/>
      <c r="E174" s="100" t="s">
        <v>219</v>
      </c>
      <c r="F174" s="100" t="s">
        <v>233</v>
      </c>
      <c r="G174" s="100" t="s">
        <v>252</v>
      </c>
      <c r="H174" s="106"/>
      <c r="I174" s="106"/>
      <c r="J174" s="106"/>
      <c r="K174" s="106"/>
      <c r="L174" s="100" t="s">
        <v>219</v>
      </c>
      <c r="M174" s="100" t="s">
        <v>249</v>
      </c>
      <c r="N174" s="100"/>
      <c r="O174" s="100" t="s">
        <v>246</v>
      </c>
      <c r="P174" s="106"/>
      <c r="Q174" s="100"/>
      <c r="R174" s="106"/>
      <c r="S174" s="106"/>
      <c r="T174" s="106"/>
    </row>
    <row r="175" spans="1:20" x14ac:dyDescent="0.2">
      <c r="A175" s="100" t="s">
        <v>220</v>
      </c>
      <c r="B175" s="100" t="s">
        <v>220</v>
      </c>
      <c r="C175" s="100" t="s">
        <v>227</v>
      </c>
      <c r="D175" s="100"/>
      <c r="E175" s="100" t="s">
        <v>220</v>
      </c>
      <c r="F175" s="100" t="s">
        <v>234</v>
      </c>
      <c r="G175" s="100" t="s">
        <v>253</v>
      </c>
      <c r="H175" s="106"/>
      <c r="I175" s="106"/>
      <c r="J175" s="106"/>
      <c r="K175" s="106"/>
      <c r="L175" s="100" t="s">
        <v>220</v>
      </c>
      <c r="M175" s="100" t="s">
        <v>250</v>
      </c>
      <c r="N175" s="100"/>
      <c r="O175" s="100" t="s">
        <v>247</v>
      </c>
      <c r="P175" s="106"/>
      <c r="Q175" s="100"/>
      <c r="R175" s="106"/>
      <c r="S175" s="106"/>
      <c r="T175" s="106"/>
    </row>
    <row r="176" spans="1:20" x14ac:dyDescent="0.2">
      <c r="A176" s="100" t="s">
        <v>221</v>
      </c>
      <c r="B176" s="100" t="s">
        <v>221</v>
      </c>
      <c r="C176" s="100" t="s">
        <v>228</v>
      </c>
      <c r="D176" s="100"/>
      <c r="E176" s="100" t="s">
        <v>221</v>
      </c>
      <c r="F176" s="100" t="s">
        <v>235</v>
      </c>
      <c r="G176" s="100" t="s">
        <v>254</v>
      </c>
      <c r="H176" s="106"/>
      <c r="I176" s="106"/>
      <c r="J176" s="106"/>
      <c r="K176" s="106"/>
      <c r="L176" s="100" t="s">
        <v>221</v>
      </c>
      <c r="M176" s="100" t="s">
        <v>251</v>
      </c>
      <c r="N176" s="100"/>
      <c r="O176" s="100" t="s">
        <v>248</v>
      </c>
      <c r="P176" s="106"/>
      <c r="Q176" s="100"/>
      <c r="R176" s="106"/>
      <c r="S176" s="106"/>
      <c r="T176" s="106"/>
    </row>
    <row r="177" spans="1:20" x14ac:dyDescent="0.2">
      <c r="A177" s="100" t="s">
        <v>222</v>
      </c>
      <c r="B177" s="100" t="s">
        <v>222</v>
      </c>
      <c r="C177" s="100" t="s">
        <v>229</v>
      </c>
      <c r="D177" s="100"/>
      <c r="E177" s="100" t="s">
        <v>222</v>
      </c>
      <c r="F177" s="100" t="s">
        <v>236</v>
      </c>
      <c r="G177" s="100" t="s">
        <v>255</v>
      </c>
      <c r="H177" s="106"/>
      <c r="I177" s="106"/>
      <c r="J177" s="106"/>
      <c r="K177" s="106"/>
      <c r="L177" s="100" t="s">
        <v>222</v>
      </c>
      <c r="M177" s="100" t="s">
        <v>252</v>
      </c>
      <c r="N177" s="100"/>
      <c r="O177" s="100" t="s">
        <v>249</v>
      </c>
      <c r="P177" s="106"/>
      <c r="Q177" s="100"/>
      <c r="R177" s="106"/>
      <c r="S177" s="106"/>
      <c r="T177" s="106"/>
    </row>
    <row r="178" spans="1:20" x14ac:dyDescent="0.2">
      <c r="A178" s="100" t="s">
        <v>223</v>
      </c>
      <c r="B178" s="100" t="s">
        <v>223</v>
      </c>
      <c r="C178" s="100" t="s">
        <v>230</v>
      </c>
      <c r="D178" s="100"/>
      <c r="E178" s="100" t="s">
        <v>223</v>
      </c>
      <c r="F178" s="100" t="s">
        <v>237</v>
      </c>
      <c r="G178" s="100" t="s">
        <v>256</v>
      </c>
      <c r="H178" s="106"/>
      <c r="I178" s="106"/>
      <c r="J178" s="106"/>
      <c r="K178" s="106"/>
      <c r="L178" s="100" t="s">
        <v>223</v>
      </c>
      <c r="M178" s="100" t="s">
        <v>253</v>
      </c>
      <c r="N178" s="100"/>
      <c r="O178" s="100" t="s">
        <v>250</v>
      </c>
      <c r="P178" s="106"/>
      <c r="Q178" s="100"/>
      <c r="R178" s="106"/>
      <c r="S178" s="106"/>
      <c r="T178" s="106"/>
    </row>
    <row r="179" spans="1:20" x14ac:dyDescent="0.2">
      <c r="A179" s="100" t="s">
        <v>224</v>
      </c>
      <c r="B179" s="100" t="s">
        <v>224</v>
      </c>
      <c r="C179" s="100" t="s">
        <v>231</v>
      </c>
      <c r="D179" s="100"/>
      <c r="E179" s="100" t="s">
        <v>224</v>
      </c>
      <c r="F179" s="100" t="s">
        <v>238</v>
      </c>
      <c r="G179" s="100" t="s">
        <v>257</v>
      </c>
      <c r="H179" s="106"/>
      <c r="I179" s="106"/>
      <c r="J179" s="106"/>
      <c r="K179" s="106"/>
      <c r="L179" s="100" t="s">
        <v>224</v>
      </c>
      <c r="M179" s="100" t="s">
        <v>254</v>
      </c>
      <c r="N179" s="100"/>
      <c r="O179" s="100" t="s">
        <v>251</v>
      </c>
      <c r="P179" s="106"/>
      <c r="Q179" s="100"/>
      <c r="R179" s="106"/>
      <c r="S179" s="106"/>
      <c r="T179" s="106"/>
    </row>
    <row r="180" spans="1:20" x14ac:dyDescent="0.2">
      <c r="A180" s="100" t="s">
        <v>225</v>
      </c>
      <c r="B180" s="100" t="s">
        <v>225</v>
      </c>
      <c r="C180" s="100" t="s">
        <v>232</v>
      </c>
      <c r="D180" s="100"/>
      <c r="E180" s="100" t="s">
        <v>225</v>
      </c>
      <c r="F180" s="100" t="s">
        <v>239</v>
      </c>
      <c r="G180" s="100" t="s">
        <v>258</v>
      </c>
      <c r="H180" s="106"/>
      <c r="I180" s="106"/>
      <c r="J180" s="106"/>
      <c r="K180" s="106"/>
      <c r="L180" s="100" t="s">
        <v>225</v>
      </c>
      <c r="M180" s="100" t="s">
        <v>255</v>
      </c>
      <c r="N180" s="100"/>
      <c r="O180" s="100" t="s">
        <v>252</v>
      </c>
      <c r="P180" s="106"/>
      <c r="Q180" s="100"/>
      <c r="R180" s="106"/>
      <c r="S180" s="106"/>
      <c r="T180" s="106"/>
    </row>
    <row r="181" spans="1:20" x14ac:dyDescent="0.2">
      <c r="A181" s="100" t="s">
        <v>226</v>
      </c>
      <c r="B181" s="100" t="s">
        <v>226</v>
      </c>
      <c r="C181" s="100" t="s">
        <v>233</v>
      </c>
      <c r="D181" s="100"/>
      <c r="E181" s="100" t="s">
        <v>226</v>
      </c>
      <c r="F181" s="100" t="s">
        <v>240</v>
      </c>
      <c r="G181" s="100" t="s">
        <v>259</v>
      </c>
      <c r="H181" s="106"/>
      <c r="I181" s="106"/>
      <c r="J181" s="106"/>
      <c r="K181" s="106"/>
      <c r="L181" s="100" t="s">
        <v>226</v>
      </c>
      <c r="M181" s="100" t="s">
        <v>256</v>
      </c>
      <c r="N181" s="100"/>
      <c r="O181" s="100" t="s">
        <v>253</v>
      </c>
      <c r="P181" s="106"/>
      <c r="Q181" s="106"/>
      <c r="R181" s="106"/>
      <c r="S181" s="106"/>
      <c r="T181" s="106"/>
    </row>
    <row r="182" spans="1:20" x14ac:dyDescent="0.2">
      <c r="A182" s="100" t="s">
        <v>227</v>
      </c>
      <c r="B182" s="100" t="s">
        <v>227</v>
      </c>
      <c r="C182" s="100" t="s">
        <v>234</v>
      </c>
      <c r="D182" s="100"/>
      <c r="E182" s="100" t="s">
        <v>227</v>
      </c>
      <c r="F182" s="100" t="s">
        <v>241</v>
      </c>
      <c r="G182" s="100" t="s">
        <v>260</v>
      </c>
      <c r="H182" s="106"/>
      <c r="I182" s="106"/>
      <c r="J182" s="100"/>
      <c r="K182" s="106"/>
      <c r="L182" s="100" t="s">
        <v>227</v>
      </c>
      <c r="M182" s="100" t="s">
        <v>257</v>
      </c>
      <c r="N182" s="106"/>
      <c r="O182" s="100" t="s">
        <v>254</v>
      </c>
      <c r="P182" s="106"/>
      <c r="Q182" s="106"/>
      <c r="R182" s="106"/>
      <c r="S182" s="106"/>
      <c r="T182" s="106"/>
    </row>
    <row r="183" spans="1:20" x14ac:dyDescent="0.2">
      <c r="A183" s="100" t="s">
        <v>228</v>
      </c>
      <c r="B183" s="100" t="s">
        <v>228</v>
      </c>
      <c r="C183" s="100" t="s">
        <v>235</v>
      </c>
      <c r="D183" s="100"/>
      <c r="E183" s="100" t="s">
        <v>228</v>
      </c>
      <c r="F183" s="100" t="s">
        <v>242</v>
      </c>
      <c r="G183" s="100" t="s">
        <v>261</v>
      </c>
      <c r="H183" s="106"/>
      <c r="I183" s="106"/>
      <c r="J183" s="100"/>
      <c r="K183" s="106"/>
      <c r="L183" s="100" t="s">
        <v>228</v>
      </c>
      <c r="M183" s="100" t="s">
        <v>258</v>
      </c>
      <c r="N183" s="106"/>
      <c r="O183" s="100" t="s">
        <v>255</v>
      </c>
      <c r="P183" s="106"/>
      <c r="Q183" s="106"/>
      <c r="R183" s="106"/>
      <c r="S183" s="106"/>
      <c r="T183" s="106"/>
    </row>
    <row r="184" spans="1:20" x14ac:dyDescent="0.2">
      <c r="A184" s="100" t="s">
        <v>229</v>
      </c>
      <c r="B184" s="100" t="s">
        <v>229</v>
      </c>
      <c r="C184" s="100" t="s">
        <v>236</v>
      </c>
      <c r="D184" s="100"/>
      <c r="E184" s="100" t="s">
        <v>229</v>
      </c>
      <c r="F184" s="100" t="s">
        <v>243</v>
      </c>
      <c r="G184" s="100"/>
      <c r="H184" s="106"/>
      <c r="I184" s="106"/>
      <c r="J184" s="100"/>
      <c r="K184" s="106"/>
      <c r="L184" s="100" t="s">
        <v>229</v>
      </c>
      <c r="M184" s="100" t="s">
        <v>259</v>
      </c>
      <c r="N184" s="106"/>
      <c r="O184" s="100" t="s">
        <v>256</v>
      </c>
      <c r="P184" s="106"/>
      <c r="Q184" s="106"/>
      <c r="R184" s="106"/>
      <c r="S184" s="106"/>
      <c r="T184" s="106"/>
    </row>
    <row r="185" spans="1:20" x14ac:dyDescent="0.2">
      <c r="A185" s="100" t="s">
        <v>230</v>
      </c>
      <c r="B185" s="100" t="s">
        <v>230</v>
      </c>
      <c r="C185" s="100" t="s">
        <v>237</v>
      </c>
      <c r="D185" s="100"/>
      <c r="E185" s="100" t="s">
        <v>230</v>
      </c>
      <c r="F185" s="100" t="s">
        <v>244</v>
      </c>
      <c r="G185" s="100"/>
      <c r="H185" s="106"/>
      <c r="I185" s="106"/>
      <c r="J185" s="100"/>
      <c r="K185" s="106"/>
      <c r="L185" s="100" t="s">
        <v>230</v>
      </c>
      <c r="M185" s="100" t="s">
        <v>260</v>
      </c>
      <c r="N185" s="106"/>
      <c r="O185" s="100" t="s">
        <v>257</v>
      </c>
      <c r="P185" s="106"/>
      <c r="Q185" s="106"/>
      <c r="R185" s="106"/>
      <c r="S185" s="106"/>
      <c r="T185" s="106"/>
    </row>
    <row r="186" spans="1:20" x14ac:dyDescent="0.2">
      <c r="A186" s="100" t="s">
        <v>231</v>
      </c>
      <c r="B186" s="100" t="s">
        <v>231</v>
      </c>
      <c r="C186" s="100" t="s">
        <v>238</v>
      </c>
      <c r="D186" s="100"/>
      <c r="E186" s="100" t="s">
        <v>231</v>
      </c>
      <c r="F186" s="100" t="s">
        <v>245</v>
      </c>
      <c r="G186" s="100"/>
      <c r="H186" s="106"/>
      <c r="I186" s="106"/>
      <c r="J186" s="100"/>
      <c r="K186" s="106"/>
      <c r="L186" s="100" t="s">
        <v>231</v>
      </c>
      <c r="M186" s="100" t="s">
        <v>261</v>
      </c>
      <c r="N186" s="106"/>
      <c r="O186" s="100" t="s">
        <v>258</v>
      </c>
      <c r="P186" s="106"/>
      <c r="Q186" s="106"/>
      <c r="R186" s="106"/>
      <c r="S186" s="106"/>
      <c r="T186" s="106"/>
    </row>
    <row r="187" spans="1:20" x14ac:dyDescent="0.2">
      <c r="A187" s="100" t="s">
        <v>232</v>
      </c>
      <c r="B187" s="100" t="s">
        <v>232</v>
      </c>
      <c r="C187" s="100" t="s">
        <v>239</v>
      </c>
      <c r="D187" s="100"/>
      <c r="E187" s="100" t="s">
        <v>232</v>
      </c>
      <c r="F187" s="100" t="s">
        <v>246</v>
      </c>
      <c r="G187" s="100"/>
      <c r="H187" s="106"/>
      <c r="I187" s="106"/>
      <c r="J187" s="100"/>
      <c r="K187" s="106"/>
      <c r="L187" s="100" t="s">
        <v>232</v>
      </c>
      <c r="M187" s="100"/>
      <c r="N187" s="106"/>
      <c r="O187" s="100" t="s">
        <v>259</v>
      </c>
      <c r="P187" s="106"/>
      <c r="Q187" s="106"/>
      <c r="R187" s="106"/>
      <c r="S187" s="106"/>
      <c r="T187" s="106"/>
    </row>
    <row r="188" spans="1:20" x14ac:dyDescent="0.2">
      <c r="A188" s="100" t="s">
        <v>233</v>
      </c>
      <c r="B188" s="100" t="s">
        <v>233</v>
      </c>
      <c r="C188" s="100" t="s">
        <v>240</v>
      </c>
      <c r="D188" s="100"/>
      <c r="E188" s="100" t="s">
        <v>233</v>
      </c>
      <c r="F188" s="100"/>
      <c r="G188" s="100"/>
      <c r="H188" s="106"/>
      <c r="I188" s="106"/>
      <c r="J188" s="100"/>
      <c r="K188" s="106"/>
      <c r="L188" s="100" t="s">
        <v>233</v>
      </c>
      <c r="M188" s="100"/>
      <c r="N188" s="106"/>
      <c r="O188" s="100" t="s">
        <v>260</v>
      </c>
      <c r="P188" s="106"/>
      <c r="Q188" s="106"/>
      <c r="R188" s="106"/>
      <c r="S188" s="106"/>
      <c r="T188" s="106"/>
    </row>
    <row r="189" spans="1:20" x14ac:dyDescent="0.2">
      <c r="A189" s="100" t="s">
        <v>234</v>
      </c>
      <c r="B189" s="100" t="s">
        <v>234</v>
      </c>
      <c r="C189" s="100" t="s">
        <v>241</v>
      </c>
      <c r="D189" s="100"/>
      <c r="E189" s="100" t="s">
        <v>234</v>
      </c>
      <c r="F189" s="100"/>
      <c r="G189" s="100"/>
      <c r="H189" s="106"/>
      <c r="I189" s="106"/>
      <c r="J189" s="100"/>
      <c r="K189" s="106"/>
      <c r="L189" s="100" t="s">
        <v>234</v>
      </c>
      <c r="M189" s="100"/>
      <c r="N189" s="106"/>
      <c r="O189" s="100" t="s">
        <v>261</v>
      </c>
      <c r="P189" s="106"/>
      <c r="Q189" s="106"/>
      <c r="R189" s="106"/>
      <c r="S189" s="106"/>
      <c r="T189" s="106"/>
    </row>
    <row r="190" spans="1:20" x14ac:dyDescent="0.2">
      <c r="A190" s="100" t="s">
        <v>235</v>
      </c>
      <c r="B190" s="100" t="s">
        <v>235</v>
      </c>
      <c r="C190" s="100" t="s">
        <v>242</v>
      </c>
      <c r="D190" s="100"/>
      <c r="E190" s="100" t="s">
        <v>235</v>
      </c>
      <c r="F190" s="100"/>
      <c r="G190" s="100"/>
      <c r="H190" s="106"/>
      <c r="I190" s="106"/>
      <c r="J190" s="100"/>
      <c r="K190" s="106"/>
      <c r="L190" s="100" t="s">
        <v>235</v>
      </c>
      <c r="M190" s="100"/>
      <c r="N190" s="106"/>
      <c r="O190" s="100"/>
      <c r="P190" s="106"/>
      <c r="Q190" s="106"/>
      <c r="R190" s="106"/>
      <c r="S190" s="106"/>
      <c r="T190" s="106"/>
    </row>
    <row r="191" spans="1:20" x14ac:dyDescent="0.2">
      <c r="A191" s="100" t="s">
        <v>236</v>
      </c>
      <c r="B191" s="100" t="s">
        <v>236</v>
      </c>
      <c r="C191" s="100" t="s">
        <v>243</v>
      </c>
      <c r="D191" s="106"/>
      <c r="E191" s="100" t="s">
        <v>236</v>
      </c>
      <c r="F191" s="100"/>
      <c r="G191" s="106"/>
      <c r="H191" s="106"/>
      <c r="I191" s="106"/>
      <c r="J191" s="100"/>
      <c r="K191" s="106"/>
      <c r="L191" s="100" t="s">
        <v>236</v>
      </c>
      <c r="M191" s="106"/>
      <c r="N191" s="106"/>
      <c r="O191" s="100"/>
      <c r="P191" s="106"/>
      <c r="Q191" s="106"/>
      <c r="R191" s="106"/>
      <c r="S191" s="106"/>
      <c r="T191" s="106"/>
    </row>
    <row r="192" spans="1:20" x14ac:dyDescent="0.2">
      <c r="A192" s="100" t="s">
        <v>237</v>
      </c>
      <c r="B192" s="100" t="s">
        <v>237</v>
      </c>
      <c r="C192" s="100" t="s">
        <v>244</v>
      </c>
      <c r="D192" s="100"/>
      <c r="E192" s="100" t="s">
        <v>237</v>
      </c>
      <c r="F192" s="100"/>
      <c r="G192" s="100"/>
      <c r="H192" s="100"/>
      <c r="I192" s="100"/>
      <c r="J192" s="106"/>
      <c r="K192" s="106"/>
      <c r="L192" s="100" t="s">
        <v>237</v>
      </c>
      <c r="M192" s="100"/>
      <c r="N192" s="100"/>
      <c r="O192" s="100"/>
      <c r="P192" s="106"/>
      <c r="Q192" s="100"/>
      <c r="R192" s="100"/>
      <c r="S192" s="100"/>
      <c r="T192" s="106"/>
    </row>
    <row r="193" spans="1:20" x14ac:dyDescent="0.2">
      <c r="A193" s="100" t="s">
        <v>238</v>
      </c>
      <c r="B193" s="100" t="s">
        <v>238</v>
      </c>
      <c r="C193" s="100" t="s">
        <v>245</v>
      </c>
      <c r="D193" s="100"/>
      <c r="E193" s="100" t="s">
        <v>238</v>
      </c>
      <c r="F193" s="100"/>
      <c r="G193" s="100"/>
      <c r="H193" s="100"/>
      <c r="I193" s="100"/>
      <c r="J193" s="106"/>
      <c r="K193" s="106"/>
      <c r="L193" s="100" t="s">
        <v>238</v>
      </c>
      <c r="M193" s="100"/>
      <c r="N193" s="100"/>
      <c r="O193" s="100"/>
      <c r="P193" s="106"/>
      <c r="Q193" s="100"/>
      <c r="R193" s="100"/>
      <c r="S193" s="100"/>
      <c r="T193" s="106"/>
    </row>
    <row r="194" spans="1:20" x14ac:dyDescent="0.2">
      <c r="A194" s="100" t="s">
        <v>239</v>
      </c>
      <c r="B194" s="100" t="s">
        <v>239</v>
      </c>
      <c r="C194" s="100" t="s">
        <v>246</v>
      </c>
      <c r="D194" s="100"/>
      <c r="E194" s="100" t="s">
        <v>239</v>
      </c>
      <c r="F194" s="100"/>
      <c r="G194" s="100"/>
      <c r="H194" s="100"/>
      <c r="I194" s="100"/>
      <c r="J194" s="106"/>
      <c r="K194" s="106"/>
      <c r="L194" s="100" t="s">
        <v>239</v>
      </c>
      <c r="M194" s="100"/>
      <c r="N194" s="100"/>
      <c r="O194" s="100"/>
      <c r="P194" s="106"/>
      <c r="Q194" s="100"/>
      <c r="R194" s="100"/>
      <c r="S194" s="100"/>
      <c r="T194" s="106"/>
    </row>
    <row r="195" spans="1:20" x14ac:dyDescent="0.2">
      <c r="A195" s="100" t="s">
        <v>240</v>
      </c>
      <c r="B195" s="100" t="s">
        <v>240</v>
      </c>
      <c r="C195" s="100" t="s">
        <v>247</v>
      </c>
      <c r="D195" s="100"/>
      <c r="E195" s="100" t="s">
        <v>240</v>
      </c>
      <c r="F195" s="100"/>
      <c r="G195" s="100"/>
      <c r="H195" s="100"/>
      <c r="I195" s="100"/>
      <c r="J195" s="106"/>
      <c r="K195" s="106"/>
      <c r="L195" s="100" t="s">
        <v>240</v>
      </c>
      <c r="M195" s="100"/>
      <c r="N195" s="100"/>
      <c r="O195" s="100"/>
      <c r="P195" s="106"/>
      <c r="Q195" s="100"/>
      <c r="R195" s="100"/>
      <c r="S195" s="100"/>
      <c r="T195" s="106"/>
    </row>
    <row r="196" spans="1:20" x14ac:dyDescent="0.2">
      <c r="A196" s="100" t="s">
        <v>241</v>
      </c>
      <c r="B196" s="100" t="s">
        <v>241</v>
      </c>
      <c r="C196" s="100" t="s">
        <v>248</v>
      </c>
      <c r="D196" s="100"/>
      <c r="E196" s="100" t="s">
        <v>241</v>
      </c>
      <c r="F196" s="100"/>
      <c r="G196" s="100"/>
      <c r="H196" s="100"/>
      <c r="I196" s="100"/>
      <c r="J196" s="106"/>
      <c r="K196" s="106"/>
      <c r="L196" s="100" t="s">
        <v>241</v>
      </c>
      <c r="M196" s="100"/>
      <c r="N196" s="100"/>
      <c r="O196" s="100"/>
      <c r="P196" s="106"/>
      <c r="Q196" s="100"/>
      <c r="R196" s="100"/>
      <c r="S196" s="100"/>
      <c r="T196" s="106"/>
    </row>
    <row r="197" spans="1:20" x14ac:dyDescent="0.2">
      <c r="A197" s="100" t="s">
        <v>242</v>
      </c>
      <c r="B197" s="100" t="s">
        <v>242</v>
      </c>
      <c r="C197" s="100" t="s">
        <v>249</v>
      </c>
      <c r="D197" s="100"/>
      <c r="E197" s="100" t="s">
        <v>242</v>
      </c>
      <c r="F197" s="100"/>
      <c r="G197" s="100"/>
      <c r="H197" s="100"/>
      <c r="I197" s="100"/>
      <c r="J197" s="106"/>
      <c r="K197" s="106"/>
      <c r="L197" s="100" t="s">
        <v>242</v>
      </c>
      <c r="M197" s="100"/>
      <c r="N197" s="100"/>
      <c r="O197" s="100"/>
      <c r="P197" s="106"/>
      <c r="Q197" s="100"/>
      <c r="R197" s="100"/>
      <c r="S197" s="100"/>
      <c r="T197" s="106"/>
    </row>
    <row r="198" spans="1:20" x14ac:dyDescent="0.2">
      <c r="A198" s="100" t="s">
        <v>243</v>
      </c>
      <c r="B198" s="100" t="s">
        <v>243</v>
      </c>
      <c r="C198" s="100" t="s">
        <v>250</v>
      </c>
      <c r="D198" s="100"/>
      <c r="E198" s="100" t="s">
        <v>243</v>
      </c>
      <c r="F198" s="100"/>
      <c r="G198" s="100"/>
      <c r="H198" s="106"/>
      <c r="I198" s="106"/>
      <c r="J198" s="106"/>
      <c r="K198" s="106"/>
      <c r="L198" s="100" t="s">
        <v>243</v>
      </c>
      <c r="M198" s="100"/>
      <c r="N198" s="106"/>
      <c r="O198" s="100"/>
      <c r="P198" s="106"/>
      <c r="Q198" s="100"/>
      <c r="R198" s="106"/>
      <c r="S198" s="106"/>
      <c r="T198" s="106"/>
    </row>
    <row r="199" spans="1:20" x14ac:dyDescent="0.2">
      <c r="A199" s="100" t="s">
        <v>244</v>
      </c>
      <c r="B199" s="100" t="s">
        <v>244</v>
      </c>
      <c r="C199" s="100" t="s">
        <v>251</v>
      </c>
      <c r="D199" s="100"/>
      <c r="E199" s="100" t="s">
        <v>244</v>
      </c>
      <c r="F199" s="100"/>
      <c r="G199" s="100"/>
      <c r="H199" s="106"/>
      <c r="I199" s="106"/>
      <c r="J199" s="106"/>
      <c r="K199" s="106"/>
      <c r="L199" s="100" t="s">
        <v>244</v>
      </c>
      <c r="M199" s="100"/>
      <c r="N199" s="106"/>
      <c r="O199" s="100"/>
      <c r="P199" s="106"/>
      <c r="Q199" s="100"/>
      <c r="R199" s="106"/>
      <c r="S199" s="106"/>
      <c r="T199" s="106"/>
    </row>
    <row r="200" spans="1:20" x14ac:dyDescent="0.2">
      <c r="A200" s="100" t="s">
        <v>245</v>
      </c>
      <c r="B200" s="100" t="s">
        <v>245</v>
      </c>
      <c r="C200" s="100" t="s">
        <v>252</v>
      </c>
      <c r="D200" s="100"/>
      <c r="E200" s="100" t="s">
        <v>245</v>
      </c>
      <c r="F200" s="100"/>
      <c r="G200" s="100"/>
      <c r="H200" s="106"/>
      <c r="I200" s="106"/>
      <c r="J200" s="106"/>
      <c r="K200" s="106"/>
      <c r="L200" s="100" t="s">
        <v>245</v>
      </c>
      <c r="M200" s="100"/>
      <c r="N200" s="106"/>
      <c r="O200" s="100"/>
      <c r="P200" s="106"/>
      <c r="Q200" s="100"/>
      <c r="R200" s="106"/>
      <c r="S200" s="106"/>
      <c r="T200" s="106"/>
    </row>
    <row r="201" spans="1:20" x14ac:dyDescent="0.2">
      <c r="A201" s="100" t="s">
        <v>246</v>
      </c>
      <c r="B201" s="100" t="s">
        <v>246</v>
      </c>
      <c r="C201" s="100" t="s">
        <v>253</v>
      </c>
      <c r="D201" s="100"/>
      <c r="E201" s="100" t="s">
        <v>246</v>
      </c>
      <c r="F201" s="100"/>
      <c r="G201" s="100"/>
      <c r="H201" s="106"/>
      <c r="I201" s="106"/>
      <c r="J201" s="106"/>
      <c r="K201" s="106"/>
      <c r="L201" s="100" t="s">
        <v>246</v>
      </c>
      <c r="M201" s="100"/>
      <c r="N201" s="106"/>
      <c r="O201" s="100"/>
      <c r="P201" s="106"/>
      <c r="Q201" s="100"/>
      <c r="R201" s="106"/>
      <c r="S201" s="106"/>
      <c r="T201" s="106"/>
    </row>
    <row r="202" spans="1:20" x14ac:dyDescent="0.2">
      <c r="A202" s="100" t="s">
        <v>247</v>
      </c>
      <c r="B202" s="100" t="s">
        <v>247</v>
      </c>
      <c r="C202" s="100" t="s">
        <v>254</v>
      </c>
      <c r="D202" s="100"/>
      <c r="E202" s="100" t="s">
        <v>247</v>
      </c>
      <c r="F202" s="100"/>
      <c r="G202" s="100"/>
      <c r="H202" s="106"/>
      <c r="I202" s="106"/>
      <c r="J202" s="106"/>
      <c r="K202" s="106"/>
      <c r="L202" s="100" t="s">
        <v>247</v>
      </c>
      <c r="M202" s="100"/>
      <c r="N202" s="106"/>
      <c r="O202" s="100"/>
      <c r="P202" s="106"/>
      <c r="Q202" s="100"/>
      <c r="R202" s="106"/>
      <c r="S202" s="106"/>
      <c r="T202" s="106"/>
    </row>
    <row r="203" spans="1:20" x14ac:dyDescent="0.2">
      <c r="A203" s="100" t="s">
        <v>248</v>
      </c>
      <c r="B203" s="100" t="s">
        <v>248</v>
      </c>
      <c r="C203" s="100" t="s">
        <v>255</v>
      </c>
      <c r="D203" s="100"/>
      <c r="E203" s="100" t="s">
        <v>248</v>
      </c>
      <c r="F203" s="100"/>
      <c r="G203" s="100"/>
      <c r="H203" s="106"/>
      <c r="I203" s="106"/>
      <c r="J203" s="106"/>
      <c r="K203" s="106"/>
      <c r="L203" s="100" t="s">
        <v>248</v>
      </c>
      <c r="M203" s="100"/>
      <c r="N203" s="106"/>
      <c r="O203" s="100"/>
      <c r="P203" s="106"/>
      <c r="Q203" s="100"/>
      <c r="R203" s="106"/>
      <c r="S203" s="106"/>
      <c r="T203" s="106"/>
    </row>
    <row r="204" spans="1:20" x14ac:dyDescent="0.2">
      <c r="A204" s="100" t="s">
        <v>249</v>
      </c>
      <c r="B204" s="100" t="s">
        <v>249</v>
      </c>
      <c r="C204" s="100" t="s">
        <v>256</v>
      </c>
      <c r="D204" s="100"/>
      <c r="E204" s="100" t="s">
        <v>249</v>
      </c>
      <c r="F204" s="100"/>
      <c r="G204" s="100"/>
      <c r="H204" s="106"/>
      <c r="I204" s="106"/>
      <c r="J204" s="106"/>
      <c r="K204" s="106"/>
      <c r="L204" s="100" t="s">
        <v>249</v>
      </c>
      <c r="M204" s="100"/>
      <c r="N204" s="106"/>
      <c r="O204" s="100"/>
      <c r="P204" s="106"/>
      <c r="Q204" s="100"/>
      <c r="R204" s="106"/>
      <c r="S204" s="106"/>
      <c r="T204" s="106"/>
    </row>
    <row r="205" spans="1:20" x14ac:dyDescent="0.2">
      <c r="A205" s="100" t="s">
        <v>250</v>
      </c>
      <c r="B205" s="100" t="s">
        <v>250</v>
      </c>
      <c r="C205" s="100" t="s">
        <v>257</v>
      </c>
      <c r="D205" s="100"/>
      <c r="E205" s="100" t="s">
        <v>250</v>
      </c>
      <c r="F205" s="100"/>
      <c r="G205" s="100"/>
      <c r="H205" s="106"/>
      <c r="I205" s="106"/>
      <c r="J205" s="106"/>
      <c r="K205" s="106"/>
      <c r="L205" s="100" t="s">
        <v>250</v>
      </c>
      <c r="M205" s="100"/>
      <c r="N205" s="106"/>
      <c r="O205" s="100"/>
      <c r="P205" s="106"/>
      <c r="Q205" s="100"/>
      <c r="R205" s="106"/>
      <c r="S205" s="106"/>
      <c r="T205" s="106"/>
    </row>
    <row r="206" spans="1:20" x14ac:dyDescent="0.2">
      <c r="A206" s="100" t="s">
        <v>251</v>
      </c>
      <c r="B206" s="100" t="s">
        <v>251</v>
      </c>
      <c r="C206" s="100" t="s">
        <v>258</v>
      </c>
      <c r="D206" s="100"/>
      <c r="E206" s="100" t="s">
        <v>251</v>
      </c>
      <c r="F206" s="106"/>
      <c r="G206" s="100"/>
      <c r="H206" s="106"/>
      <c r="I206" s="100"/>
      <c r="J206" s="100"/>
      <c r="K206" s="100"/>
      <c r="L206" s="100" t="s">
        <v>251</v>
      </c>
      <c r="M206" s="100"/>
      <c r="N206" s="106"/>
      <c r="O206" s="100"/>
      <c r="P206" s="106"/>
      <c r="Q206" s="100"/>
      <c r="R206" s="100"/>
      <c r="S206" s="100"/>
      <c r="T206" s="106"/>
    </row>
    <row r="207" spans="1:20" x14ac:dyDescent="0.2">
      <c r="A207" s="100" t="s">
        <v>252</v>
      </c>
      <c r="B207" s="100" t="s">
        <v>252</v>
      </c>
      <c r="C207" s="100" t="s">
        <v>259</v>
      </c>
      <c r="D207" s="100"/>
      <c r="E207" s="100" t="s">
        <v>252</v>
      </c>
      <c r="F207" s="106"/>
      <c r="G207" s="100"/>
      <c r="H207" s="106"/>
      <c r="I207" s="100"/>
      <c r="J207" s="100"/>
      <c r="K207" s="100"/>
      <c r="L207" s="100" t="s">
        <v>252</v>
      </c>
      <c r="M207" s="100"/>
      <c r="N207" s="106"/>
      <c r="O207" s="100"/>
      <c r="P207" s="106"/>
      <c r="Q207" s="100"/>
      <c r="R207" s="100"/>
      <c r="S207" s="100"/>
      <c r="T207" s="106"/>
    </row>
    <row r="208" spans="1:20" x14ac:dyDescent="0.2">
      <c r="A208" s="100" t="s">
        <v>253</v>
      </c>
      <c r="B208" s="100" t="s">
        <v>253</v>
      </c>
      <c r="C208" s="100" t="s">
        <v>260</v>
      </c>
      <c r="D208" s="100"/>
      <c r="E208" s="100" t="s">
        <v>253</v>
      </c>
      <c r="F208" s="106"/>
      <c r="G208" s="100"/>
      <c r="H208" s="106"/>
      <c r="I208" s="100"/>
      <c r="J208" s="100"/>
      <c r="K208" s="100"/>
      <c r="L208" s="100" t="s">
        <v>253</v>
      </c>
      <c r="M208" s="100"/>
      <c r="N208" s="106"/>
      <c r="O208" s="100"/>
      <c r="P208" s="106"/>
      <c r="Q208" s="100"/>
      <c r="R208" s="100"/>
      <c r="S208" s="100"/>
      <c r="T208" s="106"/>
    </row>
    <row r="209" spans="1:20" x14ac:dyDescent="0.2">
      <c r="A209" s="100" t="s">
        <v>254</v>
      </c>
      <c r="B209" s="100" t="s">
        <v>254</v>
      </c>
      <c r="C209" s="100" t="s">
        <v>261</v>
      </c>
      <c r="D209" s="100"/>
      <c r="E209" s="100" t="s">
        <v>254</v>
      </c>
      <c r="F209" s="106"/>
      <c r="G209" s="100"/>
      <c r="H209" s="106"/>
      <c r="I209" s="100"/>
      <c r="J209" s="100"/>
      <c r="K209" s="100"/>
      <c r="L209" s="100" t="s">
        <v>254</v>
      </c>
      <c r="M209" s="100"/>
      <c r="N209" s="106"/>
      <c r="O209" s="100"/>
      <c r="P209" s="106"/>
      <c r="Q209" s="100"/>
      <c r="R209" s="100"/>
      <c r="S209" s="100"/>
      <c r="T209" s="106"/>
    </row>
    <row r="210" spans="1:20" x14ac:dyDescent="0.2">
      <c r="A210" s="100" t="s">
        <v>255</v>
      </c>
      <c r="B210" s="100" t="s">
        <v>255</v>
      </c>
      <c r="C210" s="100" t="s">
        <v>262</v>
      </c>
      <c r="D210" s="100"/>
      <c r="E210" s="100" t="s">
        <v>255</v>
      </c>
      <c r="F210" s="106"/>
      <c r="G210" s="100"/>
      <c r="H210" s="106"/>
      <c r="I210" s="100"/>
      <c r="J210" s="100"/>
      <c r="K210" s="100"/>
      <c r="L210" s="100" t="s">
        <v>255</v>
      </c>
      <c r="M210" s="100"/>
      <c r="N210" s="106"/>
      <c r="O210" s="100"/>
      <c r="P210" s="106"/>
      <c r="Q210" s="100"/>
      <c r="R210" s="100"/>
      <c r="S210" s="100"/>
      <c r="T210" s="106"/>
    </row>
    <row r="211" spans="1:20" x14ac:dyDescent="0.2">
      <c r="A211" s="100" t="s">
        <v>256</v>
      </c>
      <c r="B211" s="100" t="s">
        <v>256</v>
      </c>
      <c r="C211" s="100" t="s">
        <v>263</v>
      </c>
      <c r="D211" s="100"/>
      <c r="E211" s="100" t="s">
        <v>256</v>
      </c>
      <c r="F211" s="106"/>
      <c r="G211" s="100"/>
      <c r="H211" s="106"/>
      <c r="I211" s="100"/>
      <c r="J211" s="100"/>
      <c r="K211" s="100"/>
      <c r="L211" s="100" t="s">
        <v>256</v>
      </c>
      <c r="M211" s="100"/>
      <c r="N211" s="106"/>
      <c r="O211" s="100"/>
      <c r="P211" s="106"/>
      <c r="Q211" s="100"/>
      <c r="R211" s="100"/>
      <c r="S211" s="100"/>
      <c r="T211" s="106"/>
    </row>
    <row r="212" spans="1:20" x14ac:dyDescent="0.2">
      <c r="A212" s="100" t="s">
        <v>257</v>
      </c>
      <c r="B212" s="100" t="s">
        <v>257</v>
      </c>
      <c r="C212" s="100" t="s">
        <v>264</v>
      </c>
      <c r="D212" s="100"/>
      <c r="E212" s="100" t="s">
        <v>257</v>
      </c>
      <c r="F212" s="106"/>
      <c r="G212" s="100"/>
      <c r="H212" s="106"/>
      <c r="I212" s="100"/>
      <c r="J212" s="100"/>
      <c r="K212" s="100"/>
      <c r="L212" s="100" t="s">
        <v>257</v>
      </c>
      <c r="M212" s="100"/>
      <c r="N212" s="106"/>
      <c r="O212" s="100"/>
      <c r="P212" s="106"/>
      <c r="Q212" s="100"/>
      <c r="R212" s="100"/>
      <c r="S212" s="100"/>
      <c r="T212" s="106"/>
    </row>
    <row r="213" spans="1:20" x14ac:dyDescent="0.2">
      <c r="A213" s="100" t="s">
        <v>258</v>
      </c>
      <c r="B213" s="100" t="s">
        <v>258</v>
      </c>
      <c r="C213" s="100" t="s">
        <v>265</v>
      </c>
      <c r="D213" s="100"/>
      <c r="E213" s="100" t="s">
        <v>258</v>
      </c>
      <c r="F213" s="106"/>
      <c r="G213" s="100"/>
      <c r="H213" s="106"/>
      <c r="I213" s="100"/>
      <c r="J213" s="100"/>
      <c r="K213" s="100"/>
      <c r="L213" s="100" t="s">
        <v>258</v>
      </c>
      <c r="M213" s="100"/>
      <c r="N213" s="106"/>
      <c r="O213" s="100"/>
      <c r="P213" s="106"/>
      <c r="Q213" s="100"/>
      <c r="R213" s="100"/>
      <c r="S213" s="100"/>
      <c r="T213" s="106"/>
    </row>
    <row r="214" spans="1:20" x14ac:dyDescent="0.2">
      <c r="A214" s="100" t="s">
        <v>259</v>
      </c>
      <c r="B214" s="100" t="s">
        <v>259</v>
      </c>
      <c r="C214" s="100" t="s">
        <v>266</v>
      </c>
      <c r="D214" s="100"/>
      <c r="E214" s="100" t="s">
        <v>259</v>
      </c>
      <c r="F214" s="106"/>
      <c r="G214" s="100"/>
      <c r="H214" s="106"/>
      <c r="I214" s="106"/>
      <c r="J214" s="106"/>
      <c r="K214" s="106"/>
      <c r="L214" s="100" t="s">
        <v>259</v>
      </c>
      <c r="M214" s="100"/>
      <c r="N214" s="106"/>
      <c r="O214" s="100"/>
      <c r="P214" s="106"/>
      <c r="Q214" s="100"/>
      <c r="R214" s="106"/>
      <c r="S214" s="106"/>
      <c r="T214" s="106"/>
    </row>
    <row r="215" spans="1:20" x14ac:dyDescent="0.2">
      <c r="A215" s="100" t="s">
        <v>260</v>
      </c>
      <c r="B215" s="100" t="s">
        <v>260</v>
      </c>
      <c r="C215" s="100" t="s">
        <v>267</v>
      </c>
      <c r="D215" s="100"/>
      <c r="E215" s="100" t="s">
        <v>260</v>
      </c>
      <c r="F215" s="106"/>
      <c r="G215" s="100"/>
      <c r="H215" s="106"/>
      <c r="I215" s="106"/>
      <c r="J215" s="106"/>
      <c r="K215" s="106"/>
      <c r="L215" s="100" t="s">
        <v>260</v>
      </c>
      <c r="M215" s="100"/>
      <c r="N215" s="106"/>
      <c r="O215" s="100"/>
      <c r="P215" s="106"/>
      <c r="Q215" s="100"/>
      <c r="R215" s="106"/>
      <c r="S215" s="106"/>
      <c r="T215" s="106"/>
    </row>
    <row r="216" spans="1:20" x14ac:dyDescent="0.2">
      <c r="A216" s="100" t="s">
        <v>261</v>
      </c>
      <c r="B216" s="100" t="s">
        <v>261</v>
      </c>
      <c r="C216" s="100" t="s">
        <v>268</v>
      </c>
      <c r="D216" s="100"/>
      <c r="E216" s="100" t="s">
        <v>261</v>
      </c>
      <c r="F216" s="106"/>
      <c r="G216" s="100"/>
      <c r="H216" s="106"/>
      <c r="I216" s="106"/>
      <c r="J216" s="106"/>
      <c r="K216" s="106"/>
      <c r="L216" s="100" t="s">
        <v>261</v>
      </c>
      <c r="M216" s="100"/>
      <c r="N216" s="106"/>
      <c r="O216" s="100"/>
      <c r="P216" s="106"/>
      <c r="Q216" s="100"/>
      <c r="R216" s="106"/>
      <c r="S216" s="106"/>
      <c r="T216" s="106"/>
    </row>
    <row r="217" spans="1:20" x14ac:dyDescent="0.2">
      <c r="A217" s="100" t="s">
        <v>262</v>
      </c>
      <c r="B217" s="100" t="s">
        <v>262</v>
      </c>
      <c r="C217" s="100" t="s">
        <v>269</v>
      </c>
      <c r="D217" s="100"/>
      <c r="E217" s="100" t="s">
        <v>262</v>
      </c>
      <c r="F217" s="106"/>
      <c r="G217" s="100"/>
      <c r="H217" s="106"/>
      <c r="I217" s="106"/>
      <c r="J217" s="106"/>
      <c r="K217" s="106"/>
      <c r="L217" s="100" t="s">
        <v>262</v>
      </c>
      <c r="M217" s="100"/>
      <c r="N217" s="106"/>
      <c r="O217" s="100"/>
      <c r="P217" s="106"/>
      <c r="Q217" s="100"/>
      <c r="R217" s="106"/>
      <c r="S217" s="106"/>
      <c r="T217" s="106"/>
    </row>
    <row r="218" spans="1:20" x14ac:dyDescent="0.2">
      <c r="A218" s="100" t="s">
        <v>263</v>
      </c>
      <c r="B218" s="100" t="s">
        <v>263</v>
      </c>
      <c r="C218" s="100"/>
      <c r="D218" s="100"/>
      <c r="E218" s="100" t="s">
        <v>263</v>
      </c>
      <c r="F218" s="106"/>
      <c r="G218" s="100"/>
      <c r="H218" s="106"/>
      <c r="I218" s="100"/>
      <c r="J218" s="100"/>
      <c r="K218" s="100"/>
      <c r="L218" s="100" t="s">
        <v>263</v>
      </c>
      <c r="M218" s="100"/>
      <c r="N218" s="106"/>
      <c r="O218" s="100"/>
      <c r="P218" s="106"/>
      <c r="Q218" s="100"/>
      <c r="R218" s="100"/>
      <c r="S218" s="100"/>
      <c r="T218" s="106"/>
    </row>
    <row r="219" spans="1:20" x14ac:dyDescent="0.2">
      <c r="A219" s="100" t="s">
        <v>264</v>
      </c>
      <c r="B219" s="100" t="s">
        <v>264</v>
      </c>
      <c r="C219" s="100"/>
      <c r="D219" s="100"/>
      <c r="E219" s="100" t="s">
        <v>264</v>
      </c>
      <c r="F219" s="106"/>
      <c r="G219" s="100"/>
      <c r="H219" s="106"/>
      <c r="I219" s="100"/>
      <c r="J219" s="100"/>
      <c r="K219" s="100"/>
      <c r="L219" s="100" t="s">
        <v>264</v>
      </c>
      <c r="M219" s="100"/>
      <c r="N219" s="106"/>
      <c r="O219" s="100"/>
      <c r="P219" s="106"/>
      <c r="Q219" s="100"/>
      <c r="R219" s="100"/>
      <c r="S219" s="100"/>
      <c r="T219" s="106"/>
    </row>
    <row r="220" spans="1:20" x14ac:dyDescent="0.2">
      <c r="A220" s="100" t="s">
        <v>265</v>
      </c>
      <c r="B220" s="100" t="s">
        <v>265</v>
      </c>
      <c r="C220" s="100"/>
      <c r="D220" s="100"/>
      <c r="E220" s="100" t="s">
        <v>265</v>
      </c>
      <c r="F220" s="106"/>
      <c r="G220" s="100"/>
      <c r="H220" s="106"/>
      <c r="I220" s="106"/>
      <c r="J220" s="106"/>
      <c r="K220" s="106"/>
      <c r="L220" s="100" t="s">
        <v>265</v>
      </c>
      <c r="M220" s="100"/>
      <c r="N220" s="106"/>
      <c r="O220" s="100"/>
      <c r="P220" s="106"/>
      <c r="Q220" s="100"/>
      <c r="R220" s="106"/>
      <c r="S220" s="106"/>
      <c r="T220" s="106"/>
    </row>
    <row r="221" spans="1:20" x14ac:dyDescent="0.2">
      <c r="A221" s="100" t="s">
        <v>266</v>
      </c>
      <c r="B221" s="100" t="s">
        <v>266</v>
      </c>
      <c r="C221" s="100"/>
      <c r="D221" s="106"/>
      <c r="E221" s="100" t="s">
        <v>266</v>
      </c>
      <c r="F221" s="106"/>
      <c r="G221" s="106"/>
      <c r="H221" s="106"/>
      <c r="I221" s="106"/>
      <c r="J221" s="100"/>
      <c r="K221" s="106"/>
      <c r="L221" s="100" t="s">
        <v>266</v>
      </c>
      <c r="M221" s="106"/>
      <c r="N221" s="106"/>
      <c r="O221" s="106"/>
      <c r="P221" s="106"/>
      <c r="Q221" s="106"/>
      <c r="R221" s="106"/>
      <c r="S221" s="106"/>
      <c r="T221" s="106"/>
    </row>
    <row r="222" spans="1:20" x14ac:dyDescent="0.2">
      <c r="A222" s="100" t="s">
        <v>267</v>
      </c>
      <c r="B222" s="100" t="s">
        <v>267</v>
      </c>
      <c r="C222" s="100"/>
      <c r="D222" s="106"/>
      <c r="E222" s="100" t="s">
        <v>267</v>
      </c>
      <c r="F222" s="106"/>
      <c r="G222" s="106"/>
      <c r="H222" s="106"/>
      <c r="I222" s="106"/>
      <c r="J222" s="100"/>
      <c r="K222" s="106"/>
      <c r="L222" s="100" t="s">
        <v>267</v>
      </c>
      <c r="M222" s="106"/>
      <c r="N222" s="106"/>
      <c r="O222" s="106"/>
      <c r="P222" s="106"/>
      <c r="Q222" s="106"/>
      <c r="R222" s="106"/>
      <c r="S222" s="106"/>
      <c r="T222" s="106"/>
    </row>
    <row r="223" spans="1:20" x14ac:dyDescent="0.2">
      <c r="A223" s="100" t="s">
        <v>268</v>
      </c>
      <c r="B223" s="100" t="s">
        <v>268</v>
      </c>
      <c r="C223" s="100"/>
      <c r="D223" s="106"/>
      <c r="E223" s="100" t="s">
        <v>268</v>
      </c>
      <c r="F223" s="106"/>
      <c r="G223" s="106"/>
      <c r="H223" s="106"/>
      <c r="I223" s="106"/>
      <c r="J223" s="100"/>
      <c r="K223" s="106"/>
      <c r="L223" s="100" t="s">
        <v>268</v>
      </c>
      <c r="M223" s="106"/>
      <c r="N223" s="106"/>
      <c r="O223" s="106"/>
      <c r="P223" s="106"/>
      <c r="Q223" s="106"/>
      <c r="R223" s="106"/>
      <c r="S223" s="106"/>
      <c r="T223" s="106"/>
    </row>
    <row r="224" spans="1:20" x14ac:dyDescent="0.2">
      <c r="A224" s="100" t="s">
        <v>269</v>
      </c>
      <c r="B224" s="100" t="s">
        <v>269</v>
      </c>
      <c r="C224" s="100"/>
      <c r="D224" s="106"/>
      <c r="E224" s="100" t="s">
        <v>269</v>
      </c>
      <c r="F224" s="106"/>
      <c r="G224" s="106"/>
      <c r="H224" s="106"/>
      <c r="I224" s="106"/>
      <c r="J224" s="100"/>
      <c r="K224" s="106"/>
      <c r="L224" s="100" t="s">
        <v>269</v>
      </c>
      <c r="M224" s="106"/>
      <c r="N224" s="106"/>
      <c r="O224" s="106"/>
      <c r="P224" s="106"/>
      <c r="Q224" s="106"/>
      <c r="R224" s="106"/>
      <c r="S224" s="106"/>
      <c r="T224" s="106"/>
    </row>
    <row r="225" spans="1:20" x14ac:dyDescent="0.2">
      <c r="A225" s="100"/>
      <c r="B225" s="100"/>
      <c r="C225" s="100"/>
      <c r="D225" s="106"/>
      <c r="E225" s="100"/>
      <c r="F225" s="106"/>
      <c r="G225" s="106"/>
      <c r="H225" s="106"/>
      <c r="I225" s="106"/>
      <c r="J225" s="100"/>
      <c r="K225" s="106"/>
      <c r="L225" s="100"/>
      <c r="M225" s="106"/>
      <c r="N225" s="106"/>
      <c r="O225" s="106"/>
      <c r="P225" s="106"/>
      <c r="Q225" s="106"/>
      <c r="R225" s="106"/>
      <c r="S225" s="106"/>
      <c r="T225" s="106"/>
    </row>
    <row r="226" spans="1:20" x14ac:dyDescent="0.2">
      <c r="A226" s="100"/>
      <c r="B226" s="100"/>
      <c r="C226" s="100"/>
      <c r="D226" s="106"/>
      <c r="E226" s="100"/>
      <c r="F226" s="106"/>
      <c r="G226" s="106"/>
      <c r="H226" s="106"/>
      <c r="I226" s="106"/>
      <c r="J226" s="100"/>
      <c r="K226" s="106"/>
      <c r="L226" s="100"/>
      <c r="M226" s="106"/>
      <c r="N226" s="106"/>
      <c r="O226" s="106"/>
      <c r="P226" s="106"/>
      <c r="Q226" s="106"/>
      <c r="R226" s="106"/>
      <c r="S226" s="106"/>
      <c r="T226" s="106"/>
    </row>
    <row r="227" spans="1:20" x14ac:dyDescent="0.2">
      <c r="A227" s="100"/>
      <c r="B227" s="100"/>
      <c r="C227" s="100"/>
      <c r="D227" s="106"/>
      <c r="E227" s="100"/>
      <c r="F227" s="106"/>
      <c r="G227" s="106"/>
      <c r="H227" s="106"/>
      <c r="I227" s="106"/>
      <c r="J227" s="100"/>
      <c r="K227" s="106"/>
      <c r="L227" s="100"/>
      <c r="M227" s="106"/>
      <c r="N227" s="106"/>
      <c r="O227" s="106"/>
      <c r="P227" s="106"/>
      <c r="Q227" s="106"/>
      <c r="R227" s="106"/>
      <c r="S227" s="106"/>
      <c r="T227" s="106"/>
    </row>
    <row r="228" spans="1:20" x14ac:dyDescent="0.2">
      <c r="A228" s="119"/>
      <c r="B228" s="119"/>
      <c r="C228" s="100"/>
      <c r="D228" s="106"/>
      <c r="E228" s="119"/>
      <c r="F228" s="106"/>
      <c r="G228" s="106"/>
      <c r="H228" s="106"/>
      <c r="I228" s="106"/>
      <c r="J228" s="100"/>
      <c r="K228" s="106"/>
      <c r="L228" s="119"/>
      <c r="M228" s="106"/>
      <c r="N228" s="106"/>
      <c r="O228" s="106"/>
      <c r="P228" s="106"/>
      <c r="Q228" s="106"/>
      <c r="R228" s="106"/>
      <c r="S228" s="106"/>
      <c r="T228" s="106"/>
    </row>
  </sheetData>
  <phoneticPr fontId="30" type="noConversion"/>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CEF85-15C3-7B41-9F43-95056F3F6E75}">
  <dimension ref="A1:T228"/>
  <sheetViews>
    <sheetView topLeftCell="D184" workbookViewId="0">
      <selection activeCell="M20" sqref="M20"/>
    </sheetView>
  </sheetViews>
  <sheetFormatPr baseColWidth="10" defaultColWidth="11" defaultRowHeight="16" x14ac:dyDescent="0.2"/>
  <cols>
    <col min="1" max="7" width="31.5" bestFit="1" customWidth="1"/>
    <col min="8" max="8" width="27.83203125" bestFit="1" customWidth="1"/>
    <col min="9" max="18" width="31.5" bestFit="1" customWidth="1"/>
    <col min="19" max="19" width="29.5" bestFit="1" customWidth="1"/>
    <col min="20" max="20" width="27.83203125" bestFit="1" customWidth="1"/>
    <col min="21" max="22" width="31.5" bestFit="1" customWidth="1"/>
    <col min="23" max="23" width="29.5" bestFit="1" customWidth="1"/>
    <col min="24" max="24" width="27.83203125" bestFit="1" customWidth="1"/>
  </cols>
  <sheetData>
    <row r="1" spans="1:20" x14ac:dyDescent="0.2">
      <c r="A1" s="31" t="s">
        <v>25</v>
      </c>
      <c r="B1" s="31" t="s">
        <v>26</v>
      </c>
      <c r="C1" s="31" t="s">
        <v>67</v>
      </c>
      <c r="D1" s="68" t="s">
        <v>66</v>
      </c>
      <c r="E1" s="31" t="s">
        <v>27</v>
      </c>
      <c r="F1" s="31" t="s">
        <v>28</v>
      </c>
      <c r="G1" s="31" t="s">
        <v>58</v>
      </c>
      <c r="H1" s="31" t="s">
        <v>90</v>
      </c>
      <c r="I1" s="31" t="s">
        <v>84</v>
      </c>
      <c r="J1" s="31" t="s">
        <v>91</v>
      </c>
      <c r="K1" s="31" t="s">
        <v>92</v>
      </c>
      <c r="L1" s="31" t="s">
        <v>29</v>
      </c>
      <c r="M1" s="31" t="s">
        <v>56</v>
      </c>
      <c r="N1" s="31" t="s">
        <v>30</v>
      </c>
      <c r="O1" s="31" t="s">
        <v>31</v>
      </c>
      <c r="P1" s="31" t="s">
        <v>32</v>
      </c>
      <c r="Q1" s="72" t="s">
        <v>68</v>
      </c>
      <c r="R1" s="31" t="s">
        <v>35</v>
      </c>
      <c r="S1" s="31" t="s">
        <v>70</v>
      </c>
      <c r="T1" s="31" t="s">
        <v>93</v>
      </c>
    </row>
    <row r="2" spans="1:20" x14ac:dyDescent="0.2">
      <c r="A2" s="98" t="s">
        <v>270</v>
      </c>
      <c r="B2" s="98" t="s">
        <v>270</v>
      </c>
      <c r="C2" s="98" t="s">
        <v>270</v>
      </c>
      <c r="D2" s="107" t="s">
        <v>270</v>
      </c>
      <c r="E2" s="98" t="s">
        <v>270</v>
      </c>
      <c r="F2" s="98" t="s">
        <v>270</v>
      </c>
      <c r="G2" s="98" t="s">
        <v>270</v>
      </c>
      <c r="H2" s="98" t="s">
        <v>270</v>
      </c>
      <c r="I2" s="98" t="s">
        <v>270</v>
      </c>
      <c r="J2" s="98" t="s">
        <v>270</v>
      </c>
      <c r="K2" s="98" t="s">
        <v>270</v>
      </c>
      <c r="L2" s="98" t="s">
        <v>270</v>
      </c>
      <c r="M2" s="98" t="s">
        <v>270</v>
      </c>
      <c r="N2" s="98" t="s">
        <v>270</v>
      </c>
      <c r="O2" s="98" t="s">
        <v>270</v>
      </c>
      <c r="P2" s="98" t="s">
        <v>270</v>
      </c>
      <c r="Q2" s="99" t="s">
        <v>270</v>
      </c>
      <c r="R2" s="98" t="s">
        <v>270</v>
      </c>
      <c r="S2" s="98" t="s">
        <v>270</v>
      </c>
      <c r="T2" s="98" t="s">
        <v>270</v>
      </c>
    </row>
    <row r="3" spans="1:20" x14ac:dyDescent="0.2">
      <c r="A3" s="100" t="s">
        <v>271</v>
      </c>
      <c r="B3" s="100" t="s">
        <v>271</v>
      </c>
      <c r="C3" s="100" t="s">
        <v>271</v>
      </c>
      <c r="D3" s="105" t="s">
        <v>271</v>
      </c>
      <c r="E3" s="100" t="s">
        <v>271</v>
      </c>
      <c r="F3" s="100" t="s">
        <v>271</v>
      </c>
      <c r="G3" s="100" t="s">
        <v>271</v>
      </c>
      <c r="H3" s="100" t="s">
        <v>271</v>
      </c>
      <c r="I3" s="100" t="s">
        <v>271</v>
      </c>
      <c r="J3" s="100" t="s">
        <v>271</v>
      </c>
      <c r="K3" s="100" t="s">
        <v>271</v>
      </c>
      <c r="L3" s="100" t="s">
        <v>271</v>
      </c>
      <c r="M3" s="100" t="s">
        <v>271</v>
      </c>
      <c r="N3" s="100" t="s">
        <v>271</v>
      </c>
      <c r="O3" s="100" t="s">
        <v>271</v>
      </c>
      <c r="P3" s="100" t="s">
        <v>271</v>
      </c>
      <c r="Q3" s="101" t="s">
        <v>271</v>
      </c>
      <c r="R3" s="100" t="s">
        <v>271</v>
      </c>
      <c r="S3" s="100" t="s">
        <v>271</v>
      </c>
      <c r="T3" s="100" t="s">
        <v>271</v>
      </c>
    </row>
    <row r="4" spans="1:20" x14ac:dyDescent="0.2">
      <c r="A4" s="100" t="s">
        <v>272</v>
      </c>
      <c r="B4" s="100" t="s">
        <v>272</v>
      </c>
      <c r="C4" s="100" t="s">
        <v>272</v>
      </c>
      <c r="D4" s="103" t="s">
        <v>272</v>
      </c>
      <c r="E4" s="100" t="s">
        <v>272</v>
      </c>
      <c r="F4" s="100" t="s">
        <v>272</v>
      </c>
      <c r="G4" s="100" t="s">
        <v>272</v>
      </c>
      <c r="H4" s="100" t="s">
        <v>272</v>
      </c>
      <c r="I4" s="100" t="s">
        <v>272</v>
      </c>
      <c r="J4" s="100" t="s">
        <v>272</v>
      </c>
      <c r="K4" s="100" t="s">
        <v>272</v>
      </c>
      <c r="L4" s="100" t="s">
        <v>272</v>
      </c>
      <c r="M4" s="100" t="s">
        <v>272</v>
      </c>
      <c r="N4" s="100" t="s">
        <v>272</v>
      </c>
      <c r="O4" s="100" t="s">
        <v>272</v>
      </c>
      <c r="P4" s="100" t="s">
        <v>272</v>
      </c>
      <c r="Q4" s="102" t="s">
        <v>272</v>
      </c>
      <c r="R4" s="100" t="s">
        <v>272</v>
      </c>
      <c r="S4" s="100" t="s">
        <v>272</v>
      </c>
      <c r="T4" s="100" t="s">
        <v>272</v>
      </c>
    </row>
    <row r="5" spans="1:20" x14ac:dyDescent="0.2">
      <c r="A5" s="103" t="s">
        <v>273</v>
      </c>
      <c r="B5" s="103" t="s">
        <v>273</v>
      </c>
      <c r="C5" s="103" t="s">
        <v>273</v>
      </c>
      <c r="D5" s="103" t="s">
        <v>273</v>
      </c>
      <c r="E5" s="103" t="s">
        <v>273</v>
      </c>
      <c r="F5" s="103" t="s">
        <v>273</v>
      </c>
      <c r="G5" s="103" t="s">
        <v>273</v>
      </c>
      <c r="H5" s="103" t="s">
        <v>273</v>
      </c>
      <c r="I5" s="103" t="s">
        <v>273</v>
      </c>
      <c r="J5" s="103" t="s">
        <v>273</v>
      </c>
      <c r="K5" s="103" t="s">
        <v>273</v>
      </c>
      <c r="L5" s="103" t="s">
        <v>273</v>
      </c>
      <c r="M5" s="103" t="s">
        <v>273</v>
      </c>
      <c r="N5" s="103" t="s">
        <v>273</v>
      </c>
      <c r="O5" s="103" t="s">
        <v>273</v>
      </c>
      <c r="P5" s="103" t="s">
        <v>273</v>
      </c>
      <c r="Q5" s="102" t="s">
        <v>273</v>
      </c>
      <c r="R5" s="103" t="s">
        <v>273</v>
      </c>
      <c r="S5" s="103" t="s">
        <v>273</v>
      </c>
      <c r="T5" s="103" t="s">
        <v>273</v>
      </c>
    </row>
    <row r="6" spans="1:20" x14ac:dyDescent="0.2">
      <c r="A6" s="103" t="s">
        <v>274</v>
      </c>
      <c r="B6" s="103" t="s">
        <v>274</v>
      </c>
      <c r="C6" s="103" t="s">
        <v>274</v>
      </c>
      <c r="D6" s="103" t="s">
        <v>274</v>
      </c>
      <c r="E6" s="103" t="s">
        <v>274</v>
      </c>
      <c r="F6" s="103" t="s">
        <v>274</v>
      </c>
      <c r="G6" s="103" t="s">
        <v>274</v>
      </c>
      <c r="H6" s="103" t="s">
        <v>274</v>
      </c>
      <c r="I6" s="103" t="s">
        <v>274</v>
      </c>
      <c r="J6" s="103" t="s">
        <v>274</v>
      </c>
      <c r="K6" s="103" t="s">
        <v>274</v>
      </c>
      <c r="L6" s="103" t="s">
        <v>274</v>
      </c>
      <c r="M6" s="103" t="s">
        <v>274</v>
      </c>
      <c r="N6" s="103" t="s">
        <v>274</v>
      </c>
      <c r="O6" s="103" t="s">
        <v>274</v>
      </c>
      <c r="P6" s="103" t="s">
        <v>274</v>
      </c>
      <c r="Q6" s="102" t="s">
        <v>274</v>
      </c>
      <c r="R6" s="103" t="s">
        <v>274</v>
      </c>
      <c r="S6" s="103" t="s">
        <v>274</v>
      </c>
      <c r="T6" s="103" t="s">
        <v>274</v>
      </c>
    </row>
    <row r="7" spans="1:20" x14ac:dyDescent="0.2">
      <c r="A7" s="100" t="s">
        <v>275</v>
      </c>
      <c r="B7" s="100" t="s">
        <v>275</v>
      </c>
      <c r="C7" s="100" t="s">
        <v>275</v>
      </c>
      <c r="D7" s="105" t="s">
        <v>275</v>
      </c>
      <c r="E7" s="100" t="s">
        <v>275</v>
      </c>
      <c r="F7" s="100" t="s">
        <v>275</v>
      </c>
      <c r="G7" s="100" t="s">
        <v>275</v>
      </c>
      <c r="H7" s="100" t="s">
        <v>275</v>
      </c>
      <c r="I7" s="100" t="s">
        <v>275</v>
      </c>
      <c r="J7" s="100" t="s">
        <v>275</v>
      </c>
      <c r="K7" s="100" t="s">
        <v>275</v>
      </c>
      <c r="L7" s="100" t="s">
        <v>275</v>
      </c>
      <c r="M7" s="100" t="s">
        <v>275</v>
      </c>
      <c r="N7" s="100" t="s">
        <v>275</v>
      </c>
      <c r="O7" s="100" t="s">
        <v>275</v>
      </c>
      <c r="P7" s="100" t="s">
        <v>275</v>
      </c>
      <c r="Q7" s="101" t="s">
        <v>275</v>
      </c>
      <c r="R7" s="100" t="s">
        <v>275</v>
      </c>
      <c r="S7" s="100" t="s">
        <v>275</v>
      </c>
      <c r="T7" s="100" t="s">
        <v>275</v>
      </c>
    </row>
    <row r="8" spans="1:20" x14ac:dyDescent="0.2">
      <c r="A8" s="100" t="s">
        <v>276</v>
      </c>
      <c r="B8" s="100" t="s">
        <v>276</v>
      </c>
      <c r="C8" s="100" t="s">
        <v>276</v>
      </c>
      <c r="D8" s="103" t="s">
        <v>276</v>
      </c>
      <c r="E8" s="100" t="s">
        <v>276</v>
      </c>
      <c r="F8" s="100" t="s">
        <v>276</v>
      </c>
      <c r="G8" s="100" t="s">
        <v>276</v>
      </c>
      <c r="H8" s="100" t="s">
        <v>276</v>
      </c>
      <c r="I8" s="100" t="s">
        <v>276</v>
      </c>
      <c r="J8" s="100" t="s">
        <v>276</v>
      </c>
      <c r="K8" s="100" t="s">
        <v>276</v>
      </c>
      <c r="L8" s="100" t="s">
        <v>276</v>
      </c>
      <c r="M8" s="100" t="s">
        <v>276</v>
      </c>
      <c r="N8" s="100" t="s">
        <v>276</v>
      </c>
      <c r="O8" s="100" t="s">
        <v>276</v>
      </c>
      <c r="P8" s="100" t="s">
        <v>276</v>
      </c>
      <c r="Q8" s="102" t="s">
        <v>276</v>
      </c>
      <c r="R8" s="100" t="s">
        <v>276</v>
      </c>
      <c r="S8" s="100" t="s">
        <v>276</v>
      </c>
      <c r="T8" s="100" t="s">
        <v>276</v>
      </c>
    </row>
    <row r="9" spans="1:20" x14ac:dyDescent="0.2">
      <c r="A9" s="100" t="s">
        <v>277</v>
      </c>
      <c r="B9" s="100" t="s">
        <v>277</v>
      </c>
      <c r="C9" s="100" t="s">
        <v>277</v>
      </c>
      <c r="D9" s="105" t="s">
        <v>277</v>
      </c>
      <c r="E9" s="100" t="s">
        <v>277</v>
      </c>
      <c r="F9" s="100" t="s">
        <v>277</v>
      </c>
      <c r="G9" s="100" t="s">
        <v>277</v>
      </c>
      <c r="H9" s="100" t="s">
        <v>277</v>
      </c>
      <c r="I9" s="100" t="s">
        <v>277</v>
      </c>
      <c r="J9" s="100" t="s">
        <v>277</v>
      </c>
      <c r="K9" s="100" t="s">
        <v>277</v>
      </c>
      <c r="L9" s="100" t="s">
        <v>277</v>
      </c>
      <c r="M9" s="100" t="s">
        <v>277</v>
      </c>
      <c r="N9" s="100" t="s">
        <v>277</v>
      </c>
      <c r="O9" s="100" t="s">
        <v>277</v>
      </c>
      <c r="P9" s="100" t="s">
        <v>277</v>
      </c>
      <c r="Q9" s="101" t="s">
        <v>277</v>
      </c>
      <c r="R9" s="100" t="s">
        <v>277</v>
      </c>
      <c r="S9" s="100" t="s">
        <v>277</v>
      </c>
      <c r="T9" s="100" t="s">
        <v>277</v>
      </c>
    </row>
    <row r="10" spans="1:20" x14ac:dyDescent="0.2">
      <c r="A10" s="100" t="s">
        <v>278</v>
      </c>
      <c r="B10" s="100" t="s">
        <v>278</v>
      </c>
      <c r="C10" s="100" t="s">
        <v>278</v>
      </c>
      <c r="D10" s="103" t="s">
        <v>278</v>
      </c>
      <c r="E10" s="100" t="s">
        <v>278</v>
      </c>
      <c r="F10" s="100" t="s">
        <v>278</v>
      </c>
      <c r="G10" s="100" t="s">
        <v>278</v>
      </c>
      <c r="H10" s="100" t="s">
        <v>278</v>
      </c>
      <c r="I10" s="100" t="s">
        <v>278</v>
      </c>
      <c r="J10" s="100" t="s">
        <v>278</v>
      </c>
      <c r="K10" s="100" t="s">
        <v>278</v>
      </c>
      <c r="L10" s="100" t="s">
        <v>278</v>
      </c>
      <c r="M10" s="100" t="s">
        <v>278</v>
      </c>
      <c r="N10" s="100" t="s">
        <v>278</v>
      </c>
      <c r="O10" s="100" t="s">
        <v>278</v>
      </c>
      <c r="P10" s="100" t="s">
        <v>278</v>
      </c>
      <c r="Q10" s="102" t="s">
        <v>278</v>
      </c>
      <c r="R10" s="100" t="s">
        <v>278</v>
      </c>
      <c r="S10" s="100" t="s">
        <v>278</v>
      </c>
      <c r="T10" s="100" t="s">
        <v>278</v>
      </c>
    </row>
    <row r="11" spans="1:20" x14ac:dyDescent="0.2">
      <c r="A11" s="100" t="s">
        <v>279</v>
      </c>
      <c r="B11" s="100" t="s">
        <v>279</v>
      </c>
      <c r="C11" s="100" t="s">
        <v>279</v>
      </c>
      <c r="D11" s="105" t="s">
        <v>279</v>
      </c>
      <c r="E11" s="100" t="s">
        <v>279</v>
      </c>
      <c r="F11" s="100" t="s">
        <v>279</v>
      </c>
      <c r="G11" s="100" t="s">
        <v>279</v>
      </c>
      <c r="H11" s="100" t="s">
        <v>279</v>
      </c>
      <c r="I11" s="100" t="s">
        <v>279</v>
      </c>
      <c r="J11" s="100" t="s">
        <v>279</v>
      </c>
      <c r="K11" s="100" t="s">
        <v>279</v>
      </c>
      <c r="L11" s="100" t="s">
        <v>279</v>
      </c>
      <c r="M11" s="100" t="s">
        <v>279</v>
      </c>
      <c r="N11" s="100" t="s">
        <v>279</v>
      </c>
      <c r="O11" s="100" t="s">
        <v>279</v>
      </c>
      <c r="P11" s="100" t="s">
        <v>279</v>
      </c>
      <c r="Q11" s="101" t="s">
        <v>279</v>
      </c>
      <c r="R11" s="100" t="s">
        <v>279</v>
      </c>
      <c r="S11" s="100" t="s">
        <v>279</v>
      </c>
      <c r="T11" s="100" t="s">
        <v>279</v>
      </c>
    </row>
    <row r="12" spans="1:20" x14ac:dyDescent="0.2">
      <c r="A12" s="100" t="s">
        <v>280</v>
      </c>
      <c r="B12" s="100" t="s">
        <v>280</v>
      </c>
      <c r="C12" s="100" t="s">
        <v>280</v>
      </c>
      <c r="D12" s="103" t="s">
        <v>280</v>
      </c>
      <c r="E12" s="100" t="s">
        <v>280</v>
      </c>
      <c r="F12" s="100" t="s">
        <v>280</v>
      </c>
      <c r="G12" s="100" t="s">
        <v>280</v>
      </c>
      <c r="H12" s="100" t="s">
        <v>280</v>
      </c>
      <c r="I12" s="100" t="s">
        <v>280</v>
      </c>
      <c r="J12" s="100" t="s">
        <v>280</v>
      </c>
      <c r="K12" s="100" t="s">
        <v>280</v>
      </c>
      <c r="L12" s="100" t="s">
        <v>280</v>
      </c>
      <c r="M12" s="100" t="s">
        <v>280</v>
      </c>
      <c r="N12" s="100" t="s">
        <v>280</v>
      </c>
      <c r="O12" s="100" t="s">
        <v>280</v>
      </c>
      <c r="P12" s="100" t="s">
        <v>280</v>
      </c>
      <c r="Q12" s="102" t="s">
        <v>280</v>
      </c>
      <c r="R12" s="100" t="s">
        <v>280</v>
      </c>
      <c r="S12" s="100" t="s">
        <v>280</v>
      </c>
      <c r="T12" s="100" t="s">
        <v>280</v>
      </c>
    </row>
    <row r="13" spans="1:20" x14ac:dyDescent="0.2">
      <c r="A13" s="100" t="s">
        <v>281</v>
      </c>
      <c r="B13" s="100" t="s">
        <v>281</v>
      </c>
      <c r="C13" s="100" t="s">
        <v>281</v>
      </c>
      <c r="D13" s="105" t="s">
        <v>281</v>
      </c>
      <c r="E13" s="100" t="s">
        <v>281</v>
      </c>
      <c r="F13" s="100" t="s">
        <v>281</v>
      </c>
      <c r="G13" s="100" t="s">
        <v>281</v>
      </c>
      <c r="H13" s="100" t="s">
        <v>281</v>
      </c>
      <c r="I13" s="100" t="s">
        <v>281</v>
      </c>
      <c r="J13" s="100" t="s">
        <v>281</v>
      </c>
      <c r="K13" s="100" t="s">
        <v>281</v>
      </c>
      <c r="L13" s="100" t="s">
        <v>281</v>
      </c>
      <c r="M13" s="100" t="s">
        <v>281</v>
      </c>
      <c r="N13" s="100" t="s">
        <v>281</v>
      </c>
      <c r="O13" s="100" t="s">
        <v>281</v>
      </c>
      <c r="P13" s="100" t="s">
        <v>281</v>
      </c>
      <c r="Q13" s="101" t="s">
        <v>281</v>
      </c>
      <c r="R13" s="100" t="s">
        <v>281</v>
      </c>
      <c r="S13" s="100" t="s">
        <v>281</v>
      </c>
      <c r="T13" s="100" t="s">
        <v>281</v>
      </c>
    </row>
    <row r="14" spans="1:20" x14ac:dyDescent="0.2">
      <c r="A14" s="100" t="s">
        <v>282</v>
      </c>
      <c r="B14" s="100" t="s">
        <v>282</v>
      </c>
      <c r="C14" s="100" t="s">
        <v>282</v>
      </c>
      <c r="D14" s="103" t="s">
        <v>282</v>
      </c>
      <c r="E14" s="100" t="s">
        <v>282</v>
      </c>
      <c r="F14" s="100" t="s">
        <v>282</v>
      </c>
      <c r="G14" s="100" t="s">
        <v>283</v>
      </c>
      <c r="H14" s="100" t="s">
        <v>282</v>
      </c>
      <c r="I14" s="100" t="s">
        <v>282</v>
      </c>
      <c r="J14" s="100" t="s">
        <v>282</v>
      </c>
      <c r="K14" s="100" t="s">
        <v>282</v>
      </c>
      <c r="L14" s="100" t="s">
        <v>282</v>
      </c>
      <c r="M14" s="100" t="s">
        <v>282</v>
      </c>
      <c r="N14" s="100" t="s">
        <v>282</v>
      </c>
      <c r="O14" s="100" t="s">
        <v>282</v>
      </c>
      <c r="P14" s="100" t="s">
        <v>282</v>
      </c>
      <c r="Q14" s="102" t="s">
        <v>282</v>
      </c>
      <c r="R14" s="100" t="s">
        <v>282</v>
      </c>
      <c r="S14" s="100" t="s">
        <v>282</v>
      </c>
      <c r="T14" s="100" t="s">
        <v>282</v>
      </c>
    </row>
    <row r="15" spans="1:20" x14ac:dyDescent="0.2">
      <c r="A15" s="100" t="s">
        <v>284</v>
      </c>
      <c r="B15" s="100" t="s">
        <v>284</v>
      </c>
      <c r="C15" s="100" t="s">
        <v>284</v>
      </c>
      <c r="D15" s="105" t="s">
        <v>284</v>
      </c>
      <c r="E15" s="100" t="s">
        <v>284</v>
      </c>
      <c r="F15" s="100" t="s">
        <v>284</v>
      </c>
      <c r="G15" s="100" t="s">
        <v>285</v>
      </c>
      <c r="H15" s="100" t="s">
        <v>284</v>
      </c>
      <c r="I15" s="100" t="s">
        <v>284</v>
      </c>
      <c r="J15" s="100" t="s">
        <v>284</v>
      </c>
      <c r="K15" s="100" t="s">
        <v>284</v>
      </c>
      <c r="L15" s="100" t="s">
        <v>284</v>
      </c>
      <c r="M15" s="100" t="s">
        <v>284</v>
      </c>
      <c r="N15" s="100" t="s">
        <v>284</v>
      </c>
      <c r="O15" s="100" t="s">
        <v>284</v>
      </c>
      <c r="P15" s="100" t="s">
        <v>284</v>
      </c>
      <c r="Q15" s="101" t="s">
        <v>284</v>
      </c>
      <c r="R15" s="100" t="s">
        <v>284</v>
      </c>
      <c r="S15" s="100" t="s">
        <v>284</v>
      </c>
      <c r="T15" s="100" t="s">
        <v>284</v>
      </c>
    </row>
    <row r="16" spans="1:20" x14ac:dyDescent="0.2">
      <c r="A16" s="100" t="s">
        <v>286</v>
      </c>
      <c r="B16" s="100" t="s">
        <v>286</v>
      </c>
      <c r="C16" s="100" t="s">
        <v>286</v>
      </c>
      <c r="D16" s="103" t="s">
        <v>286</v>
      </c>
      <c r="E16" s="100" t="s">
        <v>286</v>
      </c>
      <c r="F16" s="100" t="s">
        <v>286</v>
      </c>
      <c r="G16" s="100" t="s">
        <v>287</v>
      </c>
      <c r="H16" s="100" t="s">
        <v>286</v>
      </c>
      <c r="I16" s="100" t="s">
        <v>286</v>
      </c>
      <c r="J16" s="100" t="s">
        <v>286</v>
      </c>
      <c r="K16" s="100" t="s">
        <v>286</v>
      </c>
      <c r="L16" s="100" t="s">
        <v>286</v>
      </c>
      <c r="M16" s="100" t="s">
        <v>286</v>
      </c>
      <c r="N16" s="100" t="s">
        <v>286</v>
      </c>
      <c r="O16" s="100" t="s">
        <v>286</v>
      </c>
      <c r="P16" s="100" t="s">
        <v>286</v>
      </c>
      <c r="Q16" s="102" t="s">
        <v>286</v>
      </c>
      <c r="R16" s="100" t="s">
        <v>286</v>
      </c>
      <c r="S16" s="100" t="s">
        <v>286</v>
      </c>
      <c r="T16" s="100" t="s">
        <v>286</v>
      </c>
    </row>
    <row r="17" spans="1:20" ht="17" x14ac:dyDescent="0.2">
      <c r="A17" s="100" t="s">
        <v>283</v>
      </c>
      <c r="B17" s="100" t="s">
        <v>283</v>
      </c>
      <c r="C17" s="100" t="s">
        <v>283</v>
      </c>
      <c r="D17" s="105" t="s">
        <v>288</v>
      </c>
      <c r="E17" s="100" t="s">
        <v>283</v>
      </c>
      <c r="F17" s="100" t="s">
        <v>283</v>
      </c>
      <c r="G17" s="100" t="s">
        <v>289</v>
      </c>
      <c r="H17" s="100" t="s">
        <v>288</v>
      </c>
      <c r="I17" s="100" t="s">
        <v>288</v>
      </c>
      <c r="J17" s="104" t="s">
        <v>290</v>
      </c>
      <c r="K17" s="104" t="s">
        <v>290</v>
      </c>
      <c r="L17" s="100" t="s">
        <v>283</v>
      </c>
      <c r="M17" s="100" t="s">
        <v>283</v>
      </c>
      <c r="N17" s="100" t="s">
        <v>283</v>
      </c>
      <c r="O17" s="100" t="s">
        <v>283</v>
      </c>
      <c r="P17" s="100" t="s">
        <v>283</v>
      </c>
      <c r="Q17" s="101" t="s">
        <v>288</v>
      </c>
      <c r="R17" s="100" t="s">
        <v>288</v>
      </c>
      <c r="S17" s="100" t="s">
        <v>288</v>
      </c>
      <c r="T17" s="106" t="s">
        <v>95</v>
      </c>
    </row>
    <row r="18" spans="1:20" ht="17" x14ac:dyDescent="0.2">
      <c r="A18" s="100" t="s">
        <v>285</v>
      </c>
      <c r="B18" s="100" t="s">
        <v>285</v>
      </c>
      <c r="C18" s="100" t="s">
        <v>285</v>
      </c>
      <c r="D18" s="103" t="s">
        <v>291</v>
      </c>
      <c r="E18" s="100" t="s">
        <v>285</v>
      </c>
      <c r="F18" s="100" t="s">
        <v>285</v>
      </c>
      <c r="G18" s="100" t="s">
        <v>292</v>
      </c>
      <c r="H18" s="100" t="s">
        <v>291</v>
      </c>
      <c r="I18" s="100" t="s">
        <v>291</v>
      </c>
      <c r="J18" s="104" t="s">
        <v>293</v>
      </c>
      <c r="K18" s="104" t="s">
        <v>293</v>
      </c>
      <c r="L18" s="100" t="s">
        <v>285</v>
      </c>
      <c r="M18" s="100" t="s">
        <v>285</v>
      </c>
      <c r="N18" s="100" t="s">
        <v>285</v>
      </c>
      <c r="O18" s="100" t="s">
        <v>285</v>
      </c>
      <c r="P18" s="100" t="s">
        <v>285</v>
      </c>
      <c r="Q18" s="102" t="s">
        <v>291</v>
      </c>
      <c r="R18" s="100" t="s">
        <v>291</v>
      </c>
      <c r="S18" s="100" t="s">
        <v>291</v>
      </c>
      <c r="T18" s="106" t="s">
        <v>96</v>
      </c>
    </row>
    <row r="19" spans="1:20" ht="17" x14ac:dyDescent="0.2">
      <c r="A19" s="100" t="s">
        <v>287</v>
      </c>
      <c r="B19" s="100" t="s">
        <v>287</v>
      </c>
      <c r="C19" s="100" t="s">
        <v>287</v>
      </c>
      <c r="D19" s="105" t="s">
        <v>294</v>
      </c>
      <c r="E19" s="100" t="s">
        <v>287</v>
      </c>
      <c r="F19" s="100" t="s">
        <v>287</v>
      </c>
      <c r="G19" s="100" t="s">
        <v>295</v>
      </c>
      <c r="H19" s="100" t="s">
        <v>294</v>
      </c>
      <c r="I19" s="100" t="s">
        <v>294</v>
      </c>
      <c r="J19" s="104" t="s">
        <v>296</v>
      </c>
      <c r="K19" s="104" t="s">
        <v>296</v>
      </c>
      <c r="L19" s="100" t="s">
        <v>287</v>
      </c>
      <c r="M19" s="100" t="s">
        <v>287</v>
      </c>
      <c r="N19" s="100" t="s">
        <v>287</v>
      </c>
      <c r="O19" s="100" t="s">
        <v>287</v>
      </c>
      <c r="P19" s="100" t="s">
        <v>287</v>
      </c>
      <c r="Q19" s="101" t="s">
        <v>294</v>
      </c>
      <c r="R19" s="100" t="s">
        <v>294</v>
      </c>
      <c r="S19" s="100" t="s">
        <v>294</v>
      </c>
      <c r="T19" s="106" t="s">
        <v>97</v>
      </c>
    </row>
    <row r="20" spans="1:20" ht="17" x14ac:dyDescent="0.2">
      <c r="A20" s="100" t="s">
        <v>289</v>
      </c>
      <c r="B20" s="100" t="s">
        <v>289</v>
      </c>
      <c r="C20" s="100" t="s">
        <v>289</v>
      </c>
      <c r="D20" s="103" t="s">
        <v>297</v>
      </c>
      <c r="E20" s="100" t="s">
        <v>289</v>
      </c>
      <c r="F20" s="100" t="s">
        <v>289</v>
      </c>
      <c r="G20" s="100" t="s">
        <v>288</v>
      </c>
      <c r="H20" s="100" t="s">
        <v>297</v>
      </c>
      <c r="I20" s="100" t="s">
        <v>297</v>
      </c>
      <c r="J20" s="104" t="s">
        <v>298</v>
      </c>
      <c r="K20" s="104" t="s">
        <v>298</v>
      </c>
      <c r="L20" s="100" t="s">
        <v>289</v>
      </c>
      <c r="M20" s="100" t="s">
        <v>289</v>
      </c>
      <c r="N20" s="100" t="s">
        <v>289</v>
      </c>
      <c r="O20" s="100" t="s">
        <v>289</v>
      </c>
      <c r="P20" s="100" t="s">
        <v>289</v>
      </c>
      <c r="Q20" s="102" t="s">
        <v>297</v>
      </c>
      <c r="R20" s="100" t="s">
        <v>297</v>
      </c>
      <c r="S20" s="100" t="s">
        <v>297</v>
      </c>
      <c r="T20" s="106" t="s">
        <v>98</v>
      </c>
    </row>
    <row r="21" spans="1:20" ht="17" x14ac:dyDescent="0.2">
      <c r="A21" s="100" t="s">
        <v>292</v>
      </c>
      <c r="B21" s="100" t="s">
        <v>292</v>
      </c>
      <c r="C21" s="100" t="s">
        <v>292</v>
      </c>
      <c r="D21" s="103" t="s">
        <v>299</v>
      </c>
      <c r="E21" s="100" t="s">
        <v>292</v>
      </c>
      <c r="F21" s="100" t="s">
        <v>292</v>
      </c>
      <c r="G21" s="100" t="s">
        <v>291</v>
      </c>
      <c r="H21" s="100" t="s">
        <v>299</v>
      </c>
      <c r="I21" s="100" t="s">
        <v>299</v>
      </c>
      <c r="J21" s="104" t="s">
        <v>300</v>
      </c>
      <c r="K21" s="104" t="s">
        <v>300</v>
      </c>
      <c r="L21" s="100" t="s">
        <v>292</v>
      </c>
      <c r="M21" s="100" t="s">
        <v>292</v>
      </c>
      <c r="N21" s="100" t="s">
        <v>292</v>
      </c>
      <c r="O21" s="100" t="s">
        <v>292</v>
      </c>
      <c r="P21" s="100" t="s">
        <v>292</v>
      </c>
      <c r="Q21" s="101" t="s">
        <v>299</v>
      </c>
      <c r="R21" s="100" t="s">
        <v>299</v>
      </c>
      <c r="S21" s="100" t="s">
        <v>299</v>
      </c>
      <c r="T21" s="106" t="s">
        <v>99</v>
      </c>
    </row>
    <row r="22" spans="1:20" ht="17" x14ac:dyDescent="0.2">
      <c r="A22" s="100" t="s">
        <v>295</v>
      </c>
      <c r="B22" s="100" t="s">
        <v>295</v>
      </c>
      <c r="C22" s="100" t="s">
        <v>295</v>
      </c>
      <c r="D22" s="103" t="s">
        <v>301</v>
      </c>
      <c r="E22" s="100" t="s">
        <v>295</v>
      </c>
      <c r="F22" s="100" t="s">
        <v>295</v>
      </c>
      <c r="G22" s="100" t="s">
        <v>294</v>
      </c>
      <c r="H22" s="100" t="s">
        <v>301</v>
      </c>
      <c r="I22" s="100" t="s">
        <v>301</v>
      </c>
      <c r="J22" s="104" t="s">
        <v>302</v>
      </c>
      <c r="K22" s="104" t="s">
        <v>302</v>
      </c>
      <c r="L22" s="100" t="s">
        <v>295</v>
      </c>
      <c r="M22" s="100" t="s">
        <v>295</v>
      </c>
      <c r="N22" s="100" t="s">
        <v>295</v>
      </c>
      <c r="O22" s="100" t="s">
        <v>295</v>
      </c>
      <c r="P22" s="100" t="s">
        <v>295</v>
      </c>
      <c r="Q22" s="102" t="s">
        <v>301</v>
      </c>
      <c r="R22" s="100" t="s">
        <v>301</v>
      </c>
      <c r="S22" s="100" t="s">
        <v>301</v>
      </c>
      <c r="T22" s="106" t="s">
        <v>100</v>
      </c>
    </row>
    <row r="23" spans="1:20" ht="17" x14ac:dyDescent="0.2">
      <c r="A23" s="100" t="s">
        <v>288</v>
      </c>
      <c r="B23" s="100" t="s">
        <v>288</v>
      </c>
      <c r="C23" s="100" t="s">
        <v>288</v>
      </c>
      <c r="D23" s="104" t="s">
        <v>290</v>
      </c>
      <c r="E23" s="100" t="s">
        <v>288</v>
      </c>
      <c r="F23" s="100" t="s">
        <v>288</v>
      </c>
      <c r="G23" s="100" t="s">
        <v>297</v>
      </c>
      <c r="H23" s="106" t="s">
        <v>95</v>
      </c>
      <c r="I23" s="104" t="s">
        <v>290</v>
      </c>
      <c r="J23" s="104" t="s">
        <v>303</v>
      </c>
      <c r="K23" s="104" t="s">
        <v>303</v>
      </c>
      <c r="L23" s="100" t="s">
        <v>288</v>
      </c>
      <c r="M23" s="100" t="s">
        <v>288</v>
      </c>
      <c r="N23" s="100" t="s">
        <v>288</v>
      </c>
      <c r="O23" s="100" t="s">
        <v>288</v>
      </c>
      <c r="P23" s="100" t="s">
        <v>288</v>
      </c>
      <c r="Q23" s="105" t="s">
        <v>304</v>
      </c>
      <c r="R23" s="104" t="s">
        <v>290</v>
      </c>
      <c r="S23" s="104" t="s">
        <v>290</v>
      </c>
      <c r="T23" s="106" t="s">
        <v>101</v>
      </c>
    </row>
    <row r="24" spans="1:20" ht="17" x14ac:dyDescent="0.2">
      <c r="A24" s="100" t="s">
        <v>291</v>
      </c>
      <c r="B24" s="100" t="s">
        <v>291</v>
      </c>
      <c r="C24" s="100" t="s">
        <v>291</v>
      </c>
      <c r="D24" s="104" t="s">
        <v>293</v>
      </c>
      <c r="E24" s="100" t="s">
        <v>291</v>
      </c>
      <c r="F24" s="100" t="s">
        <v>291</v>
      </c>
      <c r="G24" s="100" t="s">
        <v>299</v>
      </c>
      <c r="H24" s="106" t="s">
        <v>96</v>
      </c>
      <c r="I24" s="104" t="s">
        <v>293</v>
      </c>
      <c r="J24" s="104" t="s">
        <v>305</v>
      </c>
      <c r="K24" s="104" t="s">
        <v>305</v>
      </c>
      <c r="L24" s="100" t="s">
        <v>291</v>
      </c>
      <c r="M24" s="100" t="s">
        <v>291</v>
      </c>
      <c r="N24" s="100" t="s">
        <v>291</v>
      </c>
      <c r="O24" s="100" t="s">
        <v>291</v>
      </c>
      <c r="P24" s="100" t="s">
        <v>291</v>
      </c>
      <c r="Q24" s="105" t="s">
        <v>306</v>
      </c>
      <c r="R24" s="104" t="s">
        <v>293</v>
      </c>
      <c r="S24" s="104" t="s">
        <v>293</v>
      </c>
      <c r="T24" s="106" t="s">
        <v>102</v>
      </c>
    </row>
    <row r="25" spans="1:20" ht="17" x14ac:dyDescent="0.2">
      <c r="A25" s="100" t="s">
        <v>294</v>
      </c>
      <c r="B25" s="100" t="s">
        <v>294</v>
      </c>
      <c r="C25" s="100" t="s">
        <v>294</v>
      </c>
      <c r="D25" s="104" t="s">
        <v>296</v>
      </c>
      <c r="E25" s="100" t="s">
        <v>294</v>
      </c>
      <c r="F25" s="100" t="s">
        <v>294</v>
      </c>
      <c r="G25" s="100" t="s">
        <v>301</v>
      </c>
      <c r="H25" s="106" t="s">
        <v>97</v>
      </c>
      <c r="I25" s="104" t="s">
        <v>296</v>
      </c>
      <c r="J25" s="104" t="s">
        <v>307</v>
      </c>
      <c r="K25" s="104" t="s">
        <v>307</v>
      </c>
      <c r="L25" s="100" t="s">
        <v>294</v>
      </c>
      <c r="M25" s="100" t="s">
        <v>294</v>
      </c>
      <c r="N25" s="100" t="s">
        <v>294</v>
      </c>
      <c r="O25" s="100" t="s">
        <v>294</v>
      </c>
      <c r="P25" s="100" t="s">
        <v>294</v>
      </c>
      <c r="Q25" s="105" t="s">
        <v>308</v>
      </c>
      <c r="R25" s="104" t="s">
        <v>296</v>
      </c>
      <c r="S25" s="104" t="s">
        <v>296</v>
      </c>
      <c r="T25" s="106" t="s">
        <v>103</v>
      </c>
    </row>
    <row r="26" spans="1:20" ht="17" x14ac:dyDescent="0.2">
      <c r="A26" s="100" t="s">
        <v>297</v>
      </c>
      <c r="B26" s="100" t="s">
        <v>297</v>
      </c>
      <c r="C26" s="100" t="s">
        <v>297</v>
      </c>
      <c r="D26" s="104" t="s">
        <v>298</v>
      </c>
      <c r="E26" s="100" t="s">
        <v>297</v>
      </c>
      <c r="F26" s="100" t="s">
        <v>297</v>
      </c>
      <c r="G26" s="105" t="s">
        <v>304</v>
      </c>
      <c r="H26" s="106" t="s">
        <v>98</v>
      </c>
      <c r="I26" s="104" t="s">
        <v>298</v>
      </c>
      <c r="J26" s="106" t="s">
        <v>95</v>
      </c>
      <c r="K26" s="106" t="s">
        <v>95</v>
      </c>
      <c r="L26" s="100" t="s">
        <v>297</v>
      </c>
      <c r="M26" s="100" t="s">
        <v>297</v>
      </c>
      <c r="N26" s="100" t="s">
        <v>297</v>
      </c>
      <c r="O26" s="100" t="s">
        <v>297</v>
      </c>
      <c r="P26" s="100" t="s">
        <v>297</v>
      </c>
      <c r="Q26" s="105" t="s">
        <v>309</v>
      </c>
      <c r="R26" s="104" t="s">
        <v>298</v>
      </c>
      <c r="S26" s="104" t="s">
        <v>298</v>
      </c>
      <c r="T26" s="106" t="s">
        <v>104</v>
      </c>
    </row>
    <row r="27" spans="1:20" ht="17" x14ac:dyDescent="0.2">
      <c r="A27" s="100" t="s">
        <v>299</v>
      </c>
      <c r="B27" s="100" t="s">
        <v>299</v>
      </c>
      <c r="C27" s="100" t="s">
        <v>299</v>
      </c>
      <c r="D27" s="104" t="s">
        <v>300</v>
      </c>
      <c r="E27" s="100" t="s">
        <v>299</v>
      </c>
      <c r="F27" s="100" t="s">
        <v>299</v>
      </c>
      <c r="G27" s="105" t="s">
        <v>306</v>
      </c>
      <c r="H27" s="106" t="s">
        <v>99</v>
      </c>
      <c r="I27" s="104" t="s">
        <v>300</v>
      </c>
      <c r="J27" s="106" t="s">
        <v>96</v>
      </c>
      <c r="K27" s="106" t="s">
        <v>96</v>
      </c>
      <c r="L27" s="100" t="s">
        <v>299</v>
      </c>
      <c r="M27" s="100" t="s">
        <v>299</v>
      </c>
      <c r="N27" s="100" t="s">
        <v>299</v>
      </c>
      <c r="O27" s="100" t="s">
        <v>299</v>
      </c>
      <c r="P27" s="100" t="s">
        <v>299</v>
      </c>
      <c r="Q27" s="105" t="s">
        <v>310</v>
      </c>
      <c r="R27" s="104" t="s">
        <v>300</v>
      </c>
      <c r="S27" s="104" t="s">
        <v>300</v>
      </c>
      <c r="T27" s="106" t="s">
        <v>105</v>
      </c>
    </row>
    <row r="28" spans="1:20" ht="17" x14ac:dyDescent="0.2">
      <c r="A28" s="100" t="s">
        <v>301</v>
      </c>
      <c r="B28" s="100" t="s">
        <v>301</v>
      </c>
      <c r="C28" s="100" t="s">
        <v>301</v>
      </c>
      <c r="D28" s="104" t="s">
        <v>302</v>
      </c>
      <c r="E28" s="100" t="s">
        <v>301</v>
      </c>
      <c r="F28" s="100" t="s">
        <v>301</v>
      </c>
      <c r="G28" s="105" t="s">
        <v>308</v>
      </c>
      <c r="H28" s="106" t="s">
        <v>100</v>
      </c>
      <c r="I28" s="104" t="s">
        <v>302</v>
      </c>
      <c r="J28" s="106" t="s">
        <v>97</v>
      </c>
      <c r="K28" s="106" t="s">
        <v>97</v>
      </c>
      <c r="L28" s="100" t="s">
        <v>301</v>
      </c>
      <c r="M28" s="100" t="s">
        <v>301</v>
      </c>
      <c r="N28" s="100" t="s">
        <v>301</v>
      </c>
      <c r="O28" s="100" t="s">
        <v>301</v>
      </c>
      <c r="P28" s="100" t="s">
        <v>301</v>
      </c>
      <c r="Q28" s="105" t="s">
        <v>311</v>
      </c>
      <c r="R28" s="104" t="s">
        <v>302</v>
      </c>
      <c r="S28" s="104" t="s">
        <v>302</v>
      </c>
      <c r="T28" s="106" t="s">
        <v>106</v>
      </c>
    </row>
    <row r="29" spans="1:20" ht="17" x14ac:dyDescent="0.2">
      <c r="A29" s="108" t="s">
        <v>304</v>
      </c>
      <c r="B29" s="105" t="s">
        <v>304</v>
      </c>
      <c r="C29" s="104" t="s">
        <v>290</v>
      </c>
      <c r="D29" s="104" t="s">
        <v>303</v>
      </c>
      <c r="E29" s="105" t="s">
        <v>304</v>
      </c>
      <c r="F29" s="105" t="s">
        <v>304</v>
      </c>
      <c r="G29" s="105" t="s">
        <v>309</v>
      </c>
      <c r="H29" s="106" t="s">
        <v>101</v>
      </c>
      <c r="I29" s="104" t="s">
        <v>303</v>
      </c>
      <c r="J29" s="106" t="s">
        <v>98</v>
      </c>
      <c r="K29" s="106" t="s">
        <v>98</v>
      </c>
      <c r="L29" s="105" t="s">
        <v>304</v>
      </c>
      <c r="M29" s="105" t="s">
        <v>304</v>
      </c>
      <c r="N29" s="106" t="s">
        <v>95</v>
      </c>
      <c r="O29" s="104" t="s">
        <v>290</v>
      </c>
      <c r="P29" s="104" t="s">
        <v>290</v>
      </c>
      <c r="Q29" s="105" t="s">
        <v>312</v>
      </c>
      <c r="R29" s="104" t="s">
        <v>303</v>
      </c>
      <c r="S29" s="104" t="s">
        <v>303</v>
      </c>
      <c r="T29" s="106" t="s">
        <v>107</v>
      </c>
    </row>
    <row r="30" spans="1:20" ht="17" x14ac:dyDescent="0.2">
      <c r="A30" s="108" t="s">
        <v>306</v>
      </c>
      <c r="B30" s="105" t="s">
        <v>306</v>
      </c>
      <c r="C30" s="104" t="s">
        <v>293</v>
      </c>
      <c r="D30" s="104" t="s">
        <v>305</v>
      </c>
      <c r="E30" s="105" t="s">
        <v>306</v>
      </c>
      <c r="F30" s="105" t="s">
        <v>306</v>
      </c>
      <c r="G30" s="100" t="s">
        <v>310</v>
      </c>
      <c r="H30" s="106" t="s">
        <v>102</v>
      </c>
      <c r="I30" s="104" t="s">
        <v>305</v>
      </c>
      <c r="J30" s="106" t="s">
        <v>99</v>
      </c>
      <c r="K30" s="106" t="s">
        <v>99</v>
      </c>
      <c r="L30" s="105" t="s">
        <v>306</v>
      </c>
      <c r="M30" s="105" t="s">
        <v>306</v>
      </c>
      <c r="N30" s="106" t="s">
        <v>96</v>
      </c>
      <c r="O30" s="104" t="s">
        <v>290</v>
      </c>
      <c r="P30" s="104" t="s">
        <v>293</v>
      </c>
      <c r="Q30" s="104" t="s">
        <v>290</v>
      </c>
      <c r="R30" s="104" t="s">
        <v>305</v>
      </c>
      <c r="S30" s="104" t="s">
        <v>305</v>
      </c>
      <c r="T30" s="106" t="s">
        <v>108</v>
      </c>
    </row>
    <row r="31" spans="1:20" ht="17" x14ac:dyDescent="0.2">
      <c r="A31" s="108" t="s">
        <v>308</v>
      </c>
      <c r="B31" s="105" t="s">
        <v>308</v>
      </c>
      <c r="C31" s="104" t="s">
        <v>296</v>
      </c>
      <c r="D31" s="104" t="s">
        <v>307</v>
      </c>
      <c r="E31" s="105" t="s">
        <v>308</v>
      </c>
      <c r="F31" s="105" t="s">
        <v>308</v>
      </c>
      <c r="G31" s="100" t="s">
        <v>311</v>
      </c>
      <c r="H31" s="106" t="s">
        <v>103</v>
      </c>
      <c r="I31" s="104" t="s">
        <v>307</v>
      </c>
      <c r="J31" s="106" t="s">
        <v>114</v>
      </c>
      <c r="K31" s="106" t="s">
        <v>105</v>
      </c>
      <c r="L31" s="105" t="s">
        <v>308</v>
      </c>
      <c r="M31" s="105" t="s">
        <v>308</v>
      </c>
      <c r="N31" s="106" t="s">
        <v>97</v>
      </c>
      <c r="O31" s="104" t="s">
        <v>290</v>
      </c>
      <c r="P31" s="104" t="s">
        <v>296</v>
      </c>
      <c r="Q31" s="104" t="s">
        <v>293</v>
      </c>
      <c r="R31" s="104" t="s">
        <v>307</v>
      </c>
      <c r="S31" s="104" t="s">
        <v>307</v>
      </c>
      <c r="T31" s="106" t="s">
        <v>109</v>
      </c>
    </row>
    <row r="32" spans="1:20" ht="17" x14ac:dyDescent="0.2">
      <c r="A32" s="105" t="s">
        <v>309</v>
      </c>
      <c r="B32" s="105" t="s">
        <v>309</v>
      </c>
      <c r="C32" s="104" t="s">
        <v>298</v>
      </c>
      <c r="D32" s="104" t="s">
        <v>313</v>
      </c>
      <c r="E32" s="105" t="s">
        <v>309</v>
      </c>
      <c r="F32" s="105" t="s">
        <v>309</v>
      </c>
      <c r="G32" s="100" t="s">
        <v>312</v>
      </c>
      <c r="H32" s="106" t="s">
        <v>104</v>
      </c>
      <c r="I32" s="106" t="s">
        <v>95</v>
      </c>
      <c r="J32" s="106" t="s">
        <v>115</v>
      </c>
      <c r="K32" s="106" t="s">
        <v>106</v>
      </c>
      <c r="L32" s="105" t="s">
        <v>309</v>
      </c>
      <c r="M32" s="105" t="s">
        <v>309</v>
      </c>
      <c r="N32" s="106" t="s">
        <v>98</v>
      </c>
      <c r="O32" s="104" t="s">
        <v>290</v>
      </c>
      <c r="P32" s="104" t="s">
        <v>298</v>
      </c>
      <c r="Q32" s="104" t="s">
        <v>296</v>
      </c>
      <c r="R32" s="106" t="s">
        <v>95</v>
      </c>
      <c r="S32" s="106" t="s">
        <v>95</v>
      </c>
      <c r="T32" s="106" t="s">
        <v>110</v>
      </c>
    </row>
    <row r="33" spans="1:20" ht="17" x14ac:dyDescent="0.2">
      <c r="A33" s="100" t="s">
        <v>310</v>
      </c>
      <c r="B33" s="100" t="s">
        <v>310</v>
      </c>
      <c r="C33" s="104" t="s">
        <v>300</v>
      </c>
      <c r="D33" s="104" t="s">
        <v>314</v>
      </c>
      <c r="E33" s="100" t="s">
        <v>310</v>
      </c>
      <c r="F33" s="100" t="s">
        <v>310</v>
      </c>
      <c r="G33" s="104" t="s">
        <v>290</v>
      </c>
      <c r="H33" s="106" t="s">
        <v>105</v>
      </c>
      <c r="I33" s="106" t="s">
        <v>96</v>
      </c>
      <c r="J33" s="106" t="s">
        <v>116</v>
      </c>
      <c r="K33" s="106" t="s">
        <v>107</v>
      </c>
      <c r="L33" s="100" t="s">
        <v>310</v>
      </c>
      <c r="M33" s="105" t="s">
        <v>310</v>
      </c>
      <c r="N33" s="106" t="s">
        <v>99</v>
      </c>
      <c r="O33" s="104" t="s">
        <v>290</v>
      </c>
      <c r="P33" s="104" t="s">
        <v>300</v>
      </c>
      <c r="Q33" s="104" t="s">
        <v>298</v>
      </c>
      <c r="R33" s="106" t="s">
        <v>96</v>
      </c>
      <c r="S33" s="106" t="s">
        <v>96</v>
      </c>
      <c r="T33" s="106" t="s">
        <v>111</v>
      </c>
    </row>
    <row r="34" spans="1:20" ht="17" x14ac:dyDescent="0.2">
      <c r="A34" s="100" t="s">
        <v>311</v>
      </c>
      <c r="B34" s="100" t="s">
        <v>311</v>
      </c>
      <c r="C34" s="104" t="s">
        <v>302</v>
      </c>
      <c r="D34" s="104" t="s">
        <v>315</v>
      </c>
      <c r="E34" s="100" t="s">
        <v>311</v>
      </c>
      <c r="F34" s="100" t="s">
        <v>311</v>
      </c>
      <c r="G34" s="104" t="s">
        <v>293</v>
      </c>
      <c r="H34" s="106" t="s">
        <v>106</v>
      </c>
      <c r="I34" s="106" t="s">
        <v>97</v>
      </c>
      <c r="J34" s="106" t="s">
        <v>117</v>
      </c>
      <c r="K34" s="106" t="s">
        <v>108</v>
      </c>
      <c r="L34" s="100" t="s">
        <v>311</v>
      </c>
      <c r="M34" s="105" t="s">
        <v>311</v>
      </c>
      <c r="N34" s="106" t="s">
        <v>100</v>
      </c>
      <c r="O34" s="104" t="s">
        <v>290</v>
      </c>
      <c r="P34" s="104" t="s">
        <v>302</v>
      </c>
      <c r="Q34" s="104" t="s">
        <v>300</v>
      </c>
      <c r="R34" s="106" t="s">
        <v>97</v>
      </c>
      <c r="S34" s="106" t="s">
        <v>97</v>
      </c>
      <c r="T34" s="106" t="s">
        <v>112</v>
      </c>
    </row>
    <row r="35" spans="1:20" ht="17" x14ac:dyDescent="0.2">
      <c r="A35" s="100" t="s">
        <v>312</v>
      </c>
      <c r="B35" s="100" t="s">
        <v>312</v>
      </c>
      <c r="C35" s="104" t="s">
        <v>303</v>
      </c>
      <c r="D35" s="104" t="s">
        <v>316</v>
      </c>
      <c r="E35" s="100" t="s">
        <v>312</v>
      </c>
      <c r="F35" s="100" t="s">
        <v>312</v>
      </c>
      <c r="G35" s="104" t="s">
        <v>296</v>
      </c>
      <c r="H35" s="106" t="s">
        <v>107</v>
      </c>
      <c r="I35" s="106" t="s">
        <v>98</v>
      </c>
      <c r="J35" s="106" t="s">
        <v>118</v>
      </c>
      <c r="K35" s="106" t="s">
        <v>109</v>
      </c>
      <c r="L35" s="100" t="s">
        <v>312</v>
      </c>
      <c r="M35" s="105" t="s">
        <v>312</v>
      </c>
      <c r="N35" s="106" t="s">
        <v>101</v>
      </c>
      <c r="O35" s="104" t="s">
        <v>290</v>
      </c>
      <c r="P35" s="104" t="s">
        <v>303</v>
      </c>
      <c r="Q35" s="104" t="s">
        <v>302</v>
      </c>
      <c r="R35" s="106" t="s">
        <v>98</v>
      </c>
      <c r="S35" s="106" t="s">
        <v>98</v>
      </c>
      <c r="T35" s="106" t="s">
        <v>113</v>
      </c>
    </row>
    <row r="36" spans="1:20" ht="17" x14ac:dyDescent="0.2">
      <c r="A36" s="104" t="s">
        <v>290</v>
      </c>
      <c r="B36" s="104" t="s">
        <v>290</v>
      </c>
      <c r="C36" s="104" t="s">
        <v>305</v>
      </c>
      <c r="D36" s="104" t="s">
        <v>317</v>
      </c>
      <c r="E36" s="104" t="s">
        <v>290</v>
      </c>
      <c r="F36" s="100" t="s">
        <v>95</v>
      </c>
      <c r="G36" s="104" t="s">
        <v>298</v>
      </c>
      <c r="H36" s="106" t="s">
        <v>108</v>
      </c>
      <c r="I36" s="106" t="s">
        <v>99</v>
      </c>
      <c r="J36" s="106" t="s">
        <v>119</v>
      </c>
      <c r="K36" s="100" t="s">
        <v>110</v>
      </c>
      <c r="L36" s="104" t="s">
        <v>290</v>
      </c>
      <c r="M36" s="104" t="s">
        <v>290</v>
      </c>
      <c r="N36" s="100" t="s">
        <v>102</v>
      </c>
      <c r="O36" s="104" t="s">
        <v>290</v>
      </c>
      <c r="P36" s="104" t="s">
        <v>305</v>
      </c>
      <c r="Q36" s="104" t="s">
        <v>303</v>
      </c>
      <c r="R36" s="106" t="s">
        <v>99</v>
      </c>
      <c r="S36" s="106" t="s">
        <v>99</v>
      </c>
      <c r="T36" s="106" t="s">
        <v>150</v>
      </c>
    </row>
    <row r="37" spans="1:20" ht="17" x14ac:dyDescent="0.2">
      <c r="A37" s="104" t="s">
        <v>293</v>
      </c>
      <c r="B37" s="104" t="s">
        <v>293</v>
      </c>
      <c r="C37" s="104" t="s">
        <v>307</v>
      </c>
      <c r="D37" s="100" t="s">
        <v>95</v>
      </c>
      <c r="E37" s="104" t="s">
        <v>293</v>
      </c>
      <c r="F37" s="100" t="s">
        <v>96</v>
      </c>
      <c r="G37" s="104" t="s">
        <v>300</v>
      </c>
      <c r="H37" s="106" t="s">
        <v>109</v>
      </c>
      <c r="I37" s="106" t="s">
        <v>100</v>
      </c>
      <c r="J37" s="106" t="s">
        <v>120</v>
      </c>
      <c r="K37" s="100" t="s">
        <v>111</v>
      </c>
      <c r="L37" s="104" t="s">
        <v>293</v>
      </c>
      <c r="M37" s="104" t="s">
        <v>293</v>
      </c>
      <c r="N37" s="100" t="s">
        <v>103</v>
      </c>
      <c r="O37" s="104" t="s">
        <v>290</v>
      </c>
      <c r="P37" s="104" t="s">
        <v>307</v>
      </c>
      <c r="Q37" s="104" t="s">
        <v>305</v>
      </c>
      <c r="R37" s="106" t="s">
        <v>100</v>
      </c>
      <c r="S37" s="106" t="s">
        <v>100</v>
      </c>
      <c r="T37" s="106" t="s">
        <v>151</v>
      </c>
    </row>
    <row r="38" spans="1:20" ht="17" x14ac:dyDescent="0.2">
      <c r="A38" s="104" t="s">
        <v>296</v>
      </c>
      <c r="B38" s="104" t="s">
        <v>296</v>
      </c>
      <c r="C38" s="104" t="s">
        <v>313</v>
      </c>
      <c r="D38" s="100" t="s">
        <v>96</v>
      </c>
      <c r="E38" s="104" t="s">
        <v>296</v>
      </c>
      <c r="F38" s="100" t="s">
        <v>97</v>
      </c>
      <c r="G38" s="104" t="s">
        <v>302</v>
      </c>
      <c r="H38" s="106" t="s">
        <v>110</v>
      </c>
      <c r="I38" s="106" t="s">
        <v>101</v>
      </c>
      <c r="J38" s="106" t="s">
        <v>121</v>
      </c>
      <c r="K38" s="100" t="s">
        <v>112</v>
      </c>
      <c r="L38" s="104" t="s">
        <v>296</v>
      </c>
      <c r="M38" s="104" t="s">
        <v>296</v>
      </c>
      <c r="N38" s="100" t="s">
        <v>104</v>
      </c>
      <c r="O38" s="104" t="s">
        <v>290</v>
      </c>
      <c r="P38" s="106" t="s">
        <v>95</v>
      </c>
      <c r="Q38" s="104" t="s">
        <v>307</v>
      </c>
      <c r="R38" s="106" t="s">
        <v>101</v>
      </c>
      <c r="S38" s="106" t="s">
        <v>101</v>
      </c>
      <c r="T38" s="106" t="s">
        <v>152</v>
      </c>
    </row>
    <row r="39" spans="1:20" ht="17" x14ac:dyDescent="0.2">
      <c r="A39" s="104" t="s">
        <v>298</v>
      </c>
      <c r="B39" s="104" t="s">
        <v>298</v>
      </c>
      <c r="C39" s="104" t="s">
        <v>314</v>
      </c>
      <c r="D39" s="100" t="s">
        <v>97</v>
      </c>
      <c r="E39" s="104" t="s">
        <v>298</v>
      </c>
      <c r="F39" s="100" t="s">
        <v>98</v>
      </c>
      <c r="G39" s="104" t="s">
        <v>303</v>
      </c>
      <c r="H39" s="106" t="s">
        <v>111</v>
      </c>
      <c r="I39" s="106" t="s">
        <v>102</v>
      </c>
      <c r="J39" s="106" t="s">
        <v>122</v>
      </c>
      <c r="K39" s="100" t="s">
        <v>113</v>
      </c>
      <c r="L39" s="104" t="s">
        <v>298</v>
      </c>
      <c r="M39" s="104" t="s">
        <v>298</v>
      </c>
      <c r="N39" s="100" t="s">
        <v>105</v>
      </c>
      <c r="O39" s="104" t="s">
        <v>290</v>
      </c>
      <c r="P39" s="106" t="s">
        <v>96</v>
      </c>
      <c r="Q39" s="104" t="s">
        <v>313</v>
      </c>
      <c r="R39" s="106" t="s">
        <v>102</v>
      </c>
      <c r="S39" s="106" t="s">
        <v>102</v>
      </c>
      <c r="T39" s="106" t="s">
        <v>153</v>
      </c>
    </row>
    <row r="40" spans="1:20" ht="17" x14ac:dyDescent="0.2">
      <c r="A40" s="104" t="s">
        <v>300</v>
      </c>
      <c r="B40" s="104" t="s">
        <v>300</v>
      </c>
      <c r="C40" s="104" t="s">
        <v>315</v>
      </c>
      <c r="D40" s="100" t="s">
        <v>98</v>
      </c>
      <c r="E40" s="104" t="s">
        <v>300</v>
      </c>
      <c r="F40" s="100" t="s">
        <v>99</v>
      </c>
      <c r="G40" s="104" t="s">
        <v>305</v>
      </c>
      <c r="H40" s="106" t="s">
        <v>112</v>
      </c>
      <c r="I40" s="106" t="s">
        <v>103</v>
      </c>
      <c r="J40" s="106" t="s">
        <v>123</v>
      </c>
      <c r="K40" s="100" t="s">
        <v>114</v>
      </c>
      <c r="L40" s="104" t="s">
        <v>300</v>
      </c>
      <c r="M40" s="104" t="s">
        <v>300</v>
      </c>
      <c r="N40" s="100" t="s">
        <v>106</v>
      </c>
      <c r="O40" s="104" t="s">
        <v>290</v>
      </c>
      <c r="P40" s="106" t="s">
        <v>97</v>
      </c>
      <c r="Q40" s="104" t="s">
        <v>314</v>
      </c>
      <c r="R40" s="106" t="s">
        <v>103</v>
      </c>
      <c r="S40" s="106" t="s">
        <v>103</v>
      </c>
      <c r="T40" s="106" t="s">
        <v>154</v>
      </c>
    </row>
    <row r="41" spans="1:20" ht="17" x14ac:dyDescent="0.2">
      <c r="A41" s="104" t="s">
        <v>302</v>
      </c>
      <c r="B41" s="104" t="s">
        <v>302</v>
      </c>
      <c r="C41" s="104" t="s">
        <v>316</v>
      </c>
      <c r="D41" s="100" t="s">
        <v>99</v>
      </c>
      <c r="E41" s="104" t="s">
        <v>302</v>
      </c>
      <c r="F41" s="100" t="s">
        <v>100</v>
      </c>
      <c r="G41" s="104" t="s">
        <v>307</v>
      </c>
      <c r="H41" s="106" t="s">
        <v>113</v>
      </c>
      <c r="I41" s="106" t="s">
        <v>104</v>
      </c>
      <c r="J41" s="106" t="s">
        <v>124</v>
      </c>
      <c r="K41" s="100" t="s">
        <v>115</v>
      </c>
      <c r="L41" s="104" t="s">
        <v>302</v>
      </c>
      <c r="M41" s="104" t="s">
        <v>302</v>
      </c>
      <c r="N41" s="100" t="s">
        <v>107</v>
      </c>
      <c r="O41" s="104" t="s">
        <v>290</v>
      </c>
      <c r="P41" s="106" t="s">
        <v>98</v>
      </c>
      <c r="Q41" s="104" t="s">
        <v>315</v>
      </c>
      <c r="R41" s="106" t="s">
        <v>104</v>
      </c>
      <c r="S41" s="106" t="s">
        <v>104</v>
      </c>
      <c r="T41" s="106" t="s">
        <v>155</v>
      </c>
    </row>
    <row r="42" spans="1:20" ht="17" x14ac:dyDescent="0.2">
      <c r="A42" s="104" t="s">
        <v>303</v>
      </c>
      <c r="B42" s="104" t="s">
        <v>303</v>
      </c>
      <c r="C42" s="104" t="s">
        <v>317</v>
      </c>
      <c r="D42" s="100" t="s">
        <v>100</v>
      </c>
      <c r="E42" s="104" t="s">
        <v>303</v>
      </c>
      <c r="F42" s="100" t="s">
        <v>101</v>
      </c>
      <c r="G42" s="104" t="s">
        <v>313</v>
      </c>
      <c r="H42" s="106" t="s">
        <v>114</v>
      </c>
      <c r="I42" s="106" t="s">
        <v>105</v>
      </c>
      <c r="J42" s="106" t="s">
        <v>125</v>
      </c>
      <c r="K42" s="100" t="s">
        <v>116</v>
      </c>
      <c r="L42" s="104" t="s">
        <v>303</v>
      </c>
      <c r="M42" s="104" t="s">
        <v>303</v>
      </c>
      <c r="N42" s="100" t="s">
        <v>108</v>
      </c>
      <c r="O42" s="104" t="s">
        <v>290</v>
      </c>
      <c r="P42" s="106" t="s">
        <v>99</v>
      </c>
      <c r="Q42" s="104" t="s">
        <v>316</v>
      </c>
      <c r="R42" s="106" t="s">
        <v>105</v>
      </c>
      <c r="S42" s="106" t="s">
        <v>105</v>
      </c>
      <c r="T42" s="106" t="s">
        <v>156</v>
      </c>
    </row>
    <row r="43" spans="1:20" ht="17" x14ac:dyDescent="0.2">
      <c r="A43" s="104" t="s">
        <v>305</v>
      </c>
      <c r="B43" s="104" t="s">
        <v>305</v>
      </c>
      <c r="C43" s="100" t="s">
        <v>95</v>
      </c>
      <c r="D43" s="100" t="s">
        <v>101</v>
      </c>
      <c r="E43" s="104" t="s">
        <v>305</v>
      </c>
      <c r="F43" s="100" t="s">
        <v>102</v>
      </c>
      <c r="G43" s="104" t="s">
        <v>314</v>
      </c>
      <c r="H43" s="106" t="s">
        <v>115</v>
      </c>
      <c r="I43" s="106" t="s">
        <v>106</v>
      </c>
      <c r="J43" s="106" t="s">
        <v>126</v>
      </c>
      <c r="K43" s="100" t="s">
        <v>117</v>
      </c>
      <c r="L43" s="104" t="s">
        <v>305</v>
      </c>
      <c r="M43" s="104" t="s">
        <v>305</v>
      </c>
      <c r="N43" s="100" t="s">
        <v>109</v>
      </c>
      <c r="O43" s="104" t="s">
        <v>290</v>
      </c>
      <c r="P43" s="106" t="s">
        <v>100</v>
      </c>
      <c r="Q43" s="104" t="s">
        <v>317</v>
      </c>
      <c r="R43" s="106" t="s">
        <v>106</v>
      </c>
      <c r="S43" s="106" t="s">
        <v>106</v>
      </c>
      <c r="T43" s="106" t="s">
        <v>157</v>
      </c>
    </row>
    <row r="44" spans="1:20" ht="17" x14ac:dyDescent="0.2">
      <c r="A44" s="104" t="s">
        <v>307</v>
      </c>
      <c r="B44" s="104" t="s">
        <v>307</v>
      </c>
      <c r="C44" s="100" t="s">
        <v>96</v>
      </c>
      <c r="D44" s="100" t="s">
        <v>102</v>
      </c>
      <c r="E44" s="104" t="s">
        <v>307</v>
      </c>
      <c r="F44" s="100" t="s">
        <v>103</v>
      </c>
      <c r="G44" s="104" t="s">
        <v>315</v>
      </c>
      <c r="H44" s="106" t="s">
        <v>116</v>
      </c>
      <c r="I44" s="106" t="s">
        <v>107</v>
      </c>
      <c r="J44" s="106" t="s">
        <v>127</v>
      </c>
      <c r="K44" s="100" t="s">
        <v>118</v>
      </c>
      <c r="L44" s="104" t="s">
        <v>307</v>
      </c>
      <c r="M44" s="104" t="s">
        <v>307</v>
      </c>
      <c r="N44" s="100" t="s">
        <v>110</v>
      </c>
      <c r="O44" s="104" t="s">
        <v>290</v>
      </c>
      <c r="P44" s="106" t="s">
        <v>101</v>
      </c>
      <c r="Q44" s="106" t="s">
        <v>95</v>
      </c>
      <c r="R44" s="106" t="s">
        <v>107</v>
      </c>
      <c r="S44" s="106" t="s">
        <v>107</v>
      </c>
      <c r="T44" s="106" t="s">
        <v>158</v>
      </c>
    </row>
    <row r="45" spans="1:20" ht="17" x14ac:dyDescent="0.2">
      <c r="A45" s="104" t="s">
        <v>313</v>
      </c>
      <c r="B45" s="104" t="s">
        <v>313</v>
      </c>
      <c r="C45" s="100" t="s">
        <v>97</v>
      </c>
      <c r="D45" s="100" t="s">
        <v>103</v>
      </c>
      <c r="E45" s="104" t="s">
        <v>313</v>
      </c>
      <c r="F45" s="100" t="s">
        <v>104</v>
      </c>
      <c r="G45" s="104" t="s">
        <v>316</v>
      </c>
      <c r="H45" s="106" t="s">
        <v>117</v>
      </c>
      <c r="I45" s="106" t="s">
        <v>108</v>
      </c>
      <c r="J45" s="100" t="s">
        <v>128</v>
      </c>
      <c r="K45" s="100" t="s">
        <v>119</v>
      </c>
      <c r="L45" s="104" t="s">
        <v>313</v>
      </c>
      <c r="M45" s="104" t="s">
        <v>313</v>
      </c>
      <c r="N45" s="100" t="s">
        <v>111</v>
      </c>
      <c r="O45" s="104" t="s">
        <v>290</v>
      </c>
      <c r="P45" s="106" t="s">
        <v>102</v>
      </c>
      <c r="Q45" s="106" t="s">
        <v>96</v>
      </c>
      <c r="R45" s="106" t="s">
        <v>108</v>
      </c>
      <c r="S45" s="106" t="s">
        <v>108</v>
      </c>
      <c r="T45" s="106" t="s">
        <v>195</v>
      </c>
    </row>
    <row r="46" spans="1:20" ht="17" x14ac:dyDescent="0.2">
      <c r="A46" s="104" t="s">
        <v>314</v>
      </c>
      <c r="B46" s="104" t="s">
        <v>314</v>
      </c>
      <c r="C46" s="100" t="s">
        <v>98</v>
      </c>
      <c r="D46" s="100" t="s">
        <v>104</v>
      </c>
      <c r="E46" s="104" t="s">
        <v>314</v>
      </c>
      <c r="F46" s="100" t="s">
        <v>105</v>
      </c>
      <c r="G46" s="104" t="s">
        <v>317</v>
      </c>
      <c r="H46" s="106" t="s">
        <v>118</v>
      </c>
      <c r="I46" s="106" t="s">
        <v>109</v>
      </c>
      <c r="J46" s="100" t="s">
        <v>129</v>
      </c>
      <c r="K46" s="100" t="s">
        <v>120</v>
      </c>
      <c r="L46" s="104" t="s">
        <v>314</v>
      </c>
      <c r="M46" s="104" t="s">
        <v>314</v>
      </c>
      <c r="N46" s="100" t="s">
        <v>112</v>
      </c>
      <c r="O46" s="104" t="s">
        <v>290</v>
      </c>
      <c r="P46" s="106" t="s">
        <v>103</v>
      </c>
      <c r="Q46" s="106" t="s">
        <v>97</v>
      </c>
      <c r="R46" s="106" t="s">
        <v>109</v>
      </c>
      <c r="S46" s="106" t="s">
        <v>109</v>
      </c>
      <c r="T46" s="106" t="s">
        <v>196</v>
      </c>
    </row>
    <row r="47" spans="1:20" ht="17" x14ac:dyDescent="0.2">
      <c r="A47" s="104" t="s">
        <v>315</v>
      </c>
      <c r="B47" s="104" t="s">
        <v>315</v>
      </c>
      <c r="C47" s="100" t="s">
        <v>99</v>
      </c>
      <c r="D47" s="100" t="s">
        <v>105</v>
      </c>
      <c r="E47" s="104" t="s">
        <v>315</v>
      </c>
      <c r="F47" s="100" t="s">
        <v>106</v>
      </c>
      <c r="G47" s="100" t="s">
        <v>95</v>
      </c>
      <c r="H47" s="106" t="s">
        <v>119</v>
      </c>
      <c r="I47" s="106" t="s">
        <v>110</v>
      </c>
      <c r="J47" s="106" t="s">
        <v>140</v>
      </c>
      <c r="K47" s="100" t="s">
        <v>121</v>
      </c>
      <c r="L47" s="104" t="s">
        <v>315</v>
      </c>
      <c r="M47" s="104" t="s">
        <v>315</v>
      </c>
      <c r="N47" s="100" t="s">
        <v>113</v>
      </c>
      <c r="O47" s="104" t="s">
        <v>290</v>
      </c>
      <c r="P47" s="106" t="s">
        <v>104</v>
      </c>
      <c r="Q47" s="106" t="s">
        <v>98</v>
      </c>
      <c r="R47" s="106" t="s">
        <v>110</v>
      </c>
      <c r="S47" s="106" t="s">
        <v>110</v>
      </c>
      <c r="T47" s="106" t="s">
        <v>197</v>
      </c>
    </row>
    <row r="48" spans="1:20" ht="17" x14ac:dyDescent="0.2">
      <c r="A48" s="104" t="s">
        <v>316</v>
      </c>
      <c r="B48" s="104" t="s">
        <v>316</v>
      </c>
      <c r="C48" s="100" t="s">
        <v>100</v>
      </c>
      <c r="D48" s="100" t="s">
        <v>106</v>
      </c>
      <c r="E48" s="104" t="s">
        <v>316</v>
      </c>
      <c r="F48" s="100" t="s">
        <v>107</v>
      </c>
      <c r="G48" s="100" t="s">
        <v>96</v>
      </c>
      <c r="H48" s="106" t="s">
        <v>120</v>
      </c>
      <c r="I48" s="106" t="s">
        <v>111</v>
      </c>
      <c r="J48" s="106" t="s">
        <v>141</v>
      </c>
      <c r="K48" s="100" t="s">
        <v>122</v>
      </c>
      <c r="L48" s="104" t="s">
        <v>316</v>
      </c>
      <c r="M48" s="104" t="s">
        <v>316</v>
      </c>
      <c r="N48" s="100" t="s">
        <v>114</v>
      </c>
      <c r="O48" s="104" t="s">
        <v>290</v>
      </c>
      <c r="P48" s="106" t="s">
        <v>105</v>
      </c>
      <c r="Q48" s="106" t="s">
        <v>99</v>
      </c>
      <c r="R48" s="106" t="s">
        <v>111</v>
      </c>
      <c r="S48" s="106" t="s">
        <v>111</v>
      </c>
      <c r="T48" s="106" t="s">
        <v>198</v>
      </c>
    </row>
    <row r="49" spans="1:20" ht="17" x14ac:dyDescent="0.2">
      <c r="A49" s="104" t="s">
        <v>317</v>
      </c>
      <c r="B49" s="104" t="s">
        <v>317</v>
      </c>
      <c r="C49" s="100" t="s">
        <v>101</v>
      </c>
      <c r="D49" s="100" t="s">
        <v>107</v>
      </c>
      <c r="E49" s="104" t="s">
        <v>317</v>
      </c>
      <c r="F49" s="100" t="s">
        <v>108</v>
      </c>
      <c r="G49" s="100" t="s">
        <v>97</v>
      </c>
      <c r="H49" s="106" t="s">
        <v>121</v>
      </c>
      <c r="I49" s="106" t="s">
        <v>112</v>
      </c>
      <c r="J49" s="106" t="s">
        <v>142</v>
      </c>
      <c r="K49" s="100" t="s">
        <v>123</v>
      </c>
      <c r="L49" s="104" t="s">
        <v>317</v>
      </c>
      <c r="M49" s="104" t="s">
        <v>317</v>
      </c>
      <c r="N49" s="100" t="s">
        <v>115</v>
      </c>
      <c r="O49" s="104" t="s">
        <v>290</v>
      </c>
      <c r="P49" s="106" t="s">
        <v>106</v>
      </c>
      <c r="Q49" s="106" t="s">
        <v>100</v>
      </c>
      <c r="R49" s="106" t="s">
        <v>112</v>
      </c>
      <c r="S49" s="106" t="s">
        <v>112</v>
      </c>
      <c r="T49" s="106" t="s">
        <v>199</v>
      </c>
    </row>
    <row r="50" spans="1:20" ht="17" x14ac:dyDescent="0.2">
      <c r="A50" s="100" t="s">
        <v>95</v>
      </c>
      <c r="B50" s="100" t="s">
        <v>95</v>
      </c>
      <c r="C50" s="100" t="s">
        <v>102</v>
      </c>
      <c r="D50" s="100" t="s">
        <v>108</v>
      </c>
      <c r="E50" s="100" t="s">
        <v>95</v>
      </c>
      <c r="F50" s="100" t="s">
        <v>109</v>
      </c>
      <c r="G50" s="100" t="s">
        <v>98</v>
      </c>
      <c r="H50" s="106" t="s">
        <v>122</v>
      </c>
      <c r="I50" s="106" t="s">
        <v>113</v>
      </c>
      <c r="J50" s="106" t="s">
        <v>143</v>
      </c>
      <c r="K50" s="100" t="s">
        <v>124</v>
      </c>
      <c r="L50" s="106" t="s">
        <v>95</v>
      </c>
      <c r="M50" s="106" t="s">
        <v>95</v>
      </c>
      <c r="N50" s="100" t="s">
        <v>116</v>
      </c>
      <c r="O50" s="104" t="s">
        <v>290</v>
      </c>
      <c r="P50" s="106" t="s">
        <v>107</v>
      </c>
      <c r="Q50" s="106" t="s">
        <v>101</v>
      </c>
      <c r="R50" s="106" t="s">
        <v>113</v>
      </c>
      <c r="S50" s="106" t="s">
        <v>113</v>
      </c>
      <c r="T50" s="106" t="s">
        <v>200</v>
      </c>
    </row>
    <row r="51" spans="1:20" ht="17" x14ac:dyDescent="0.2">
      <c r="A51" s="100" t="s">
        <v>96</v>
      </c>
      <c r="B51" s="100" t="s">
        <v>96</v>
      </c>
      <c r="C51" s="100" t="s">
        <v>103</v>
      </c>
      <c r="D51" s="100" t="s">
        <v>109</v>
      </c>
      <c r="E51" s="100" t="s">
        <v>96</v>
      </c>
      <c r="F51" s="100" t="s">
        <v>110</v>
      </c>
      <c r="G51" s="100" t="s">
        <v>99</v>
      </c>
      <c r="H51" s="106" t="s">
        <v>130</v>
      </c>
      <c r="I51" s="106" t="s">
        <v>114</v>
      </c>
      <c r="J51" s="106" t="s">
        <v>144</v>
      </c>
      <c r="K51" s="100" t="s">
        <v>125</v>
      </c>
      <c r="L51" s="106" t="s">
        <v>96</v>
      </c>
      <c r="M51" s="106" t="s">
        <v>96</v>
      </c>
      <c r="N51" s="100" t="s">
        <v>117</v>
      </c>
      <c r="O51" s="104" t="s">
        <v>290</v>
      </c>
      <c r="P51" s="106" t="s">
        <v>108</v>
      </c>
      <c r="Q51" s="106" t="s">
        <v>102</v>
      </c>
      <c r="R51" s="106" t="s">
        <v>114</v>
      </c>
      <c r="S51" s="106" t="s">
        <v>114</v>
      </c>
      <c r="T51" s="106" t="s">
        <v>201</v>
      </c>
    </row>
    <row r="52" spans="1:20" ht="17" x14ac:dyDescent="0.2">
      <c r="A52" s="100" t="s">
        <v>97</v>
      </c>
      <c r="B52" s="100" t="s">
        <v>97</v>
      </c>
      <c r="C52" s="100" t="s">
        <v>104</v>
      </c>
      <c r="D52" s="100" t="s">
        <v>110</v>
      </c>
      <c r="E52" s="100" t="s">
        <v>97</v>
      </c>
      <c r="F52" s="100" t="s">
        <v>111</v>
      </c>
      <c r="G52" s="100" t="s">
        <v>100</v>
      </c>
      <c r="H52" s="106" t="s">
        <v>131</v>
      </c>
      <c r="I52" s="106" t="s">
        <v>115</v>
      </c>
      <c r="J52" s="106" t="s">
        <v>145</v>
      </c>
      <c r="K52" s="100" t="s">
        <v>126</v>
      </c>
      <c r="L52" s="106" t="s">
        <v>97</v>
      </c>
      <c r="M52" s="106" t="s">
        <v>97</v>
      </c>
      <c r="N52" s="100" t="s">
        <v>118</v>
      </c>
      <c r="O52" s="104" t="s">
        <v>290</v>
      </c>
      <c r="P52" s="106" t="s">
        <v>109</v>
      </c>
      <c r="Q52" s="106" t="s">
        <v>103</v>
      </c>
      <c r="R52" s="106" t="s">
        <v>115</v>
      </c>
      <c r="S52" s="106" t="s">
        <v>115</v>
      </c>
      <c r="T52" s="106" t="s">
        <v>202</v>
      </c>
    </row>
    <row r="53" spans="1:20" ht="17" x14ac:dyDescent="0.2">
      <c r="A53" s="100" t="s">
        <v>98</v>
      </c>
      <c r="B53" s="100" t="s">
        <v>98</v>
      </c>
      <c r="C53" s="100" t="s">
        <v>105</v>
      </c>
      <c r="D53" s="100" t="s">
        <v>111</v>
      </c>
      <c r="E53" s="100" t="s">
        <v>98</v>
      </c>
      <c r="F53" s="100" t="s">
        <v>112</v>
      </c>
      <c r="G53" s="100" t="s">
        <v>101</v>
      </c>
      <c r="H53" s="106" t="s">
        <v>132</v>
      </c>
      <c r="I53" s="106" t="s">
        <v>116</v>
      </c>
      <c r="J53" s="106" t="s">
        <v>146</v>
      </c>
      <c r="K53" s="100" t="s">
        <v>127</v>
      </c>
      <c r="L53" s="106" t="s">
        <v>98</v>
      </c>
      <c r="M53" s="106" t="s">
        <v>98</v>
      </c>
      <c r="N53" s="100" t="s">
        <v>119</v>
      </c>
      <c r="O53" s="104" t="s">
        <v>290</v>
      </c>
      <c r="P53" s="106" t="s">
        <v>110</v>
      </c>
      <c r="Q53" s="106" t="s">
        <v>104</v>
      </c>
      <c r="R53" s="106" t="s">
        <v>116</v>
      </c>
      <c r="S53" s="106" t="s">
        <v>116</v>
      </c>
      <c r="T53" s="106" t="s">
        <v>203</v>
      </c>
    </row>
    <row r="54" spans="1:20" ht="17" x14ac:dyDescent="0.2">
      <c r="A54" s="100" t="s">
        <v>99</v>
      </c>
      <c r="B54" s="100" t="s">
        <v>99</v>
      </c>
      <c r="C54" s="100" t="s">
        <v>106</v>
      </c>
      <c r="D54" s="100" t="s">
        <v>112</v>
      </c>
      <c r="E54" s="100" t="s">
        <v>99</v>
      </c>
      <c r="F54" s="100" t="s">
        <v>113</v>
      </c>
      <c r="G54" s="100" t="s">
        <v>102</v>
      </c>
      <c r="H54" s="100" t="s">
        <v>133</v>
      </c>
      <c r="I54" s="100" t="s">
        <v>117</v>
      </c>
      <c r="J54" s="100" t="s">
        <v>147</v>
      </c>
      <c r="K54" s="100" t="s">
        <v>128</v>
      </c>
      <c r="L54" s="106" t="s">
        <v>99</v>
      </c>
      <c r="M54" s="100" t="s">
        <v>99</v>
      </c>
      <c r="N54" s="100" t="s">
        <v>120</v>
      </c>
      <c r="O54" s="104" t="s">
        <v>290</v>
      </c>
      <c r="P54" s="106" t="s">
        <v>111</v>
      </c>
      <c r="Q54" s="100" t="s">
        <v>105</v>
      </c>
      <c r="R54" s="100" t="s">
        <v>117</v>
      </c>
      <c r="S54" s="100" t="s">
        <v>117</v>
      </c>
      <c r="T54" s="100"/>
    </row>
    <row r="55" spans="1:20" ht="17" x14ac:dyDescent="0.2">
      <c r="A55" s="100" t="s">
        <v>100</v>
      </c>
      <c r="B55" s="100" t="s">
        <v>100</v>
      </c>
      <c r="C55" s="100" t="s">
        <v>107</v>
      </c>
      <c r="D55" s="100" t="s">
        <v>113</v>
      </c>
      <c r="E55" s="100" t="s">
        <v>100</v>
      </c>
      <c r="F55" s="100" t="s">
        <v>114</v>
      </c>
      <c r="G55" s="100" t="s">
        <v>103</v>
      </c>
      <c r="H55" s="100" t="s">
        <v>134</v>
      </c>
      <c r="I55" s="100" t="s">
        <v>118</v>
      </c>
      <c r="J55" s="100" t="s">
        <v>148</v>
      </c>
      <c r="K55" s="100" t="s">
        <v>129</v>
      </c>
      <c r="L55" s="106" t="s">
        <v>100</v>
      </c>
      <c r="M55" s="100" t="s">
        <v>100</v>
      </c>
      <c r="N55" s="100" t="s">
        <v>121</v>
      </c>
      <c r="O55" s="104" t="s">
        <v>290</v>
      </c>
      <c r="P55" s="106" t="s">
        <v>112</v>
      </c>
      <c r="Q55" s="100" t="s">
        <v>106</v>
      </c>
      <c r="R55" s="100" t="s">
        <v>118</v>
      </c>
      <c r="S55" s="100" t="s">
        <v>118</v>
      </c>
      <c r="T55" s="100"/>
    </row>
    <row r="56" spans="1:20" ht="17" x14ac:dyDescent="0.2">
      <c r="A56" s="100" t="s">
        <v>101</v>
      </c>
      <c r="B56" s="100" t="s">
        <v>101</v>
      </c>
      <c r="C56" s="100" t="s">
        <v>108</v>
      </c>
      <c r="D56" s="100" t="s">
        <v>114</v>
      </c>
      <c r="E56" s="100" t="s">
        <v>101</v>
      </c>
      <c r="F56" s="100" t="s">
        <v>115</v>
      </c>
      <c r="G56" s="100" t="s">
        <v>104</v>
      </c>
      <c r="H56" s="100" t="s">
        <v>135</v>
      </c>
      <c r="I56" s="100" t="s">
        <v>119</v>
      </c>
      <c r="J56" s="100" t="s">
        <v>149</v>
      </c>
      <c r="K56" s="100" t="s">
        <v>150</v>
      </c>
      <c r="L56" s="106" t="s">
        <v>101</v>
      </c>
      <c r="M56" s="100" t="s">
        <v>101</v>
      </c>
      <c r="N56" s="100" t="s">
        <v>122</v>
      </c>
      <c r="O56" s="104" t="s">
        <v>290</v>
      </c>
      <c r="P56" s="106" t="s">
        <v>113</v>
      </c>
      <c r="Q56" s="100" t="s">
        <v>107</v>
      </c>
      <c r="R56" s="100" t="s">
        <v>119</v>
      </c>
      <c r="S56" s="100" t="s">
        <v>119</v>
      </c>
      <c r="T56" s="100"/>
    </row>
    <row r="57" spans="1:20" ht="17" x14ac:dyDescent="0.2">
      <c r="A57" s="100" t="s">
        <v>102</v>
      </c>
      <c r="B57" s="100" t="s">
        <v>102</v>
      </c>
      <c r="C57" s="100" t="s">
        <v>109</v>
      </c>
      <c r="D57" s="100" t="s">
        <v>115</v>
      </c>
      <c r="E57" s="100" t="s">
        <v>102</v>
      </c>
      <c r="F57" s="100" t="s">
        <v>116</v>
      </c>
      <c r="G57" s="100" t="s">
        <v>105</v>
      </c>
      <c r="H57" s="100" t="s">
        <v>136</v>
      </c>
      <c r="I57" s="100" t="s">
        <v>120</v>
      </c>
      <c r="J57" s="100" t="s">
        <v>159</v>
      </c>
      <c r="K57" s="100" t="s">
        <v>151</v>
      </c>
      <c r="L57" s="106" t="s">
        <v>102</v>
      </c>
      <c r="M57" s="100" t="s">
        <v>102</v>
      </c>
      <c r="N57" s="100" t="s">
        <v>123</v>
      </c>
      <c r="O57" s="104" t="s">
        <v>290</v>
      </c>
      <c r="P57" s="106" t="s">
        <v>114</v>
      </c>
      <c r="Q57" s="100" t="s">
        <v>108</v>
      </c>
      <c r="R57" s="100" t="s">
        <v>120</v>
      </c>
      <c r="S57" s="100" t="s">
        <v>120</v>
      </c>
      <c r="T57" s="100"/>
    </row>
    <row r="58" spans="1:20" ht="17" x14ac:dyDescent="0.2">
      <c r="A58" s="100" t="s">
        <v>103</v>
      </c>
      <c r="B58" s="100" t="s">
        <v>103</v>
      </c>
      <c r="C58" s="100" t="s">
        <v>110</v>
      </c>
      <c r="D58" s="100" t="s">
        <v>116</v>
      </c>
      <c r="E58" s="100" t="s">
        <v>103</v>
      </c>
      <c r="F58" s="100" t="s">
        <v>117</v>
      </c>
      <c r="G58" s="100" t="s">
        <v>106</v>
      </c>
      <c r="H58" s="100" t="s">
        <v>137</v>
      </c>
      <c r="I58" s="100" t="s">
        <v>121</v>
      </c>
      <c r="J58" s="100" t="s">
        <v>160</v>
      </c>
      <c r="K58" s="100" t="s">
        <v>152</v>
      </c>
      <c r="L58" s="106" t="s">
        <v>103</v>
      </c>
      <c r="M58" s="100" t="s">
        <v>103</v>
      </c>
      <c r="N58" s="100" t="s">
        <v>124</v>
      </c>
      <c r="O58" s="104" t="s">
        <v>290</v>
      </c>
      <c r="P58" s="106" t="s">
        <v>115</v>
      </c>
      <c r="Q58" s="100" t="s">
        <v>109</v>
      </c>
      <c r="R58" s="100" t="s">
        <v>121</v>
      </c>
      <c r="S58" s="100" t="s">
        <v>121</v>
      </c>
      <c r="T58" s="100"/>
    </row>
    <row r="59" spans="1:20" ht="17" x14ac:dyDescent="0.2">
      <c r="A59" s="100" t="s">
        <v>104</v>
      </c>
      <c r="B59" s="100" t="s">
        <v>104</v>
      </c>
      <c r="C59" s="100" t="s">
        <v>111</v>
      </c>
      <c r="D59" s="100" t="s">
        <v>117</v>
      </c>
      <c r="E59" s="100" t="s">
        <v>104</v>
      </c>
      <c r="F59" s="100" t="s">
        <v>118</v>
      </c>
      <c r="G59" s="100" t="s">
        <v>107</v>
      </c>
      <c r="H59" s="100" t="s">
        <v>138</v>
      </c>
      <c r="I59" s="100" t="s">
        <v>122</v>
      </c>
      <c r="J59" s="100" t="s">
        <v>161</v>
      </c>
      <c r="K59" s="100" t="s">
        <v>153</v>
      </c>
      <c r="L59" s="106" t="s">
        <v>104</v>
      </c>
      <c r="M59" s="100" t="s">
        <v>104</v>
      </c>
      <c r="N59" s="100" t="s">
        <v>125</v>
      </c>
      <c r="O59" s="104" t="s">
        <v>290</v>
      </c>
      <c r="P59" s="106" t="s">
        <v>116</v>
      </c>
      <c r="Q59" s="100" t="s">
        <v>110</v>
      </c>
      <c r="R59" s="100" t="s">
        <v>122</v>
      </c>
      <c r="S59" s="100" t="s">
        <v>122</v>
      </c>
      <c r="T59" s="100"/>
    </row>
    <row r="60" spans="1:20" ht="17" x14ac:dyDescent="0.2">
      <c r="A60" s="100" t="s">
        <v>105</v>
      </c>
      <c r="B60" s="100" t="s">
        <v>105</v>
      </c>
      <c r="C60" s="100" t="s">
        <v>112</v>
      </c>
      <c r="D60" s="100" t="s">
        <v>118</v>
      </c>
      <c r="E60" s="100" t="s">
        <v>105</v>
      </c>
      <c r="F60" s="100" t="s">
        <v>119</v>
      </c>
      <c r="G60" s="100" t="s">
        <v>108</v>
      </c>
      <c r="H60" s="100" t="s">
        <v>139</v>
      </c>
      <c r="I60" s="100" t="s">
        <v>123</v>
      </c>
      <c r="J60" s="100" t="s">
        <v>162</v>
      </c>
      <c r="K60" s="100" t="s">
        <v>154</v>
      </c>
      <c r="L60" s="106" t="s">
        <v>105</v>
      </c>
      <c r="M60" s="100" t="s">
        <v>105</v>
      </c>
      <c r="N60" s="100" t="s">
        <v>126</v>
      </c>
      <c r="O60" s="104" t="s">
        <v>290</v>
      </c>
      <c r="P60" s="106" t="s">
        <v>117</v>
      </c>
      <c r="Q60" s="100" t="s">
        <v>111</v>
      </c>
      <c r="R60" s="100" t="s">
        <v>123</v>
      </c>
      <c r="S60" s="100" t="s">
        <v>123</v>
      </c>
      <c r="T60" s="100"/>
    </row>
    <row r="61" spans="1:20" ht="17" x14ac:dyDescent="0.2">
      <c r="A61" s="100" t="s">
        <v>106</v>
      </c>
      <c r="B61" s="100" t="s">
        <v>106</v>
      </c>
      <c r="C61" s="100" t="s">
        <v>113</v>
      </c>
      <c r="D61" s="100" t="s">
        <v>119</v>
      </c>
      <c r="E61" s="100" t="s">
        <v>106</v>
      </c>
      <c r="F61" s="100" t="s">
        <v>120</v>
      </c>
      <c r="G61" s="100" t="s">
        <v>109</v>
      </c>
      <c r="H61" s="100" t="s">
        <v>150</v>
      </c>
      <c r="I61" s="100" t="s">
        <v>124</v>
      </c>
      <c r="J61" s="100" t="s">
        <v>163</v>
      </c>
      <c r="K61" s="100" t="s">
        <v>155</v>
      </c>
      <c r="L61" s="106" t="s">
        <v>106</v>
      </c>
      <c r="M61" s="100" t="s">
        <v>106</v>
      </c>
      <c r="N61" s="100" t="s">
        <v>127</v>
      </c>
      <c r="O61" s="104" t="s">
        <v>290</v>
      </c>
      <c r="P61" s="106" t="s">
        <v>118</v>
      </c>
      <c r="Q61" s="100" t="s">
        <v>112</v>
      </c>
      <c r="R61" s="100" t="s">
        <v>124</v>
      </c>
      <c r="S61" s="100" t="s">
        <v>124</v>
      </c>
      <c r="T61" s="100"/>
    </row>
    <row r="62" spans="1:20" ht="17" x14ac:dyDescent="0.2">
      <c r="A62" s="100" t="s">
        <v>107</v>
      </c>
      <c r="B62" s="100" t="s">
        <v>107</v>
      </c>
      <c r="C62" s="100" t="s">
        <v>114</v>
      </c>
      <c r="D62" s="100" t="s">
        <v>120</v>
      </c>
      <c r="E62" s="100" t="s">
        <v>107</v>
      </c>
      <c r="F62" s="100" t="s">
        <v>121</v>
      </c>
      <c r="G62" s="100" t="s">
        <v>110</v>
      </c>
      <c r="H62" s="100" t="s">
        <v>151</v>
      </c>
      <c r="I62" s="100" t="s">
        <v>125</v>
      </c>
      <c r="J62" s="100" t="s">
        <v>164</v>
      </c>
      <c r="K62" s="100" t="s">
        <v>156</v>
      </c>
      <c r="L62" s="106" t="s">
        <v>107</v>
      </c>
      <c r="M62" s="100" t="s">
        <v>107</v>
      </c>
      <c r="N62" s="100" t="s">
        <v>128</v>
      </c>
      <c r="O62" s="104" t="s">
        <v>290</v>
      </c>
      <c r="P62" s="106" t="s">
        <v>119</v>
      </c>
      <c r="Q62" s="100" t="s">
        <v>113</v>
      </c>
      <c r="R62" s="100" t="s">
        <v>125</v>
      </c>
      <c r="S62" s="100" t="s">
        <v>125</v>
      </c>
      <c r="T62" s="100"/>
    </row>
    <row r="63" spans="1:20" ht="17" x14ac:dyDescent="0.2">
      <c r="A63" s="100" t="s">
        <v>108</v>
      </c>
      <c r="B63" s="100" t="s">
        <v>108</v>
      </c>
      <c r="C63" s="100" t="s">
        <v>115</v>
      </c>
      <c r="D63" s="100" t="s">
        <v>121</v>
      </c>
      <c r="E63" s="100" t="s">
        <v>108</v>
      </c>
      <c r="F63" s="100" t="s">
        <v>122</v>
      </c>
      <c r="G63" s="100" t="s">
        <v>111</v>
      </c>
      <c r="H63" s="100" t="s">
        <v>152</v>
      </c>
      <c r="I63" s="100" t="s">
        <v>126</v>
      </c>
      <c r="J63" s="100" t="s">
        <v>165</v>
      </c>
      <c r="K63" s="100" t="s">
        <v>157</v>
      </c>
      <c r="L63" s="106" t="s">
        <v>108</v>
      </c>
      <c r="M63" s="100" t="s">
        <v>108</v>
      </c>
      <c r="N63" s="100" t="s">
        <v>129</v>
      </c>
      <c r="O63" s="104" t="s">
        <v>290</v>
      </c>
      <c r="P63" s="106" t="s">
        <v>120</v>
      </c>
      <c r="Q63" s="100" t="s">
        <v>114</v>
      </c>
      <c r="R63" s="100" t="s">
        <v>126</v>
      </c>
      <c r="S63" s="100" t="s">
        <v>126</v>
      </c>
      <c r="T63" s="100"/>
    </row>
    <row r="64" spans="1:20" ht="17" x14ac:dyDescent="0.2">
      <c r="A64" s="100" t="s">
        <v>109</v>
      </c>
      <c r="B64" s="100" t="s">
        <v>109</v>
      </c>
      <c r="C64" s="100" t="s">
        <v>116</v>
      </c>
      <c r="D64" s="100" t="s">
        <v>122</v>
      </c>
      <c r="E64" s="100" t="s">
        <v>109</v>
      </c>
      <c r="F64" s="100" t="s">
        <v>123</v>
      </c>
      <c r="G64" s="100" t="s">
        <v>112</v>
      </c>
      <c r="H64" s="100" t="s">
        <v>153</v>
      </c>
      <c r="I64" s="100" t="s">
        <v>127</v>
      </c>
      <c r="J64" s="100" t="s">
        <v>166</v>
      </c>
      <c r="K64" s="100" t="s">
        <v>158</v>
      </c>
      <c r="L64" s="106" t="s">
        <v>109</v>
      </c>
      <c r="M64" s="100" t="s">
        <v>109</v>
      </c>
      <c r="N64" s="100" t="s">
        <v>130</v>
      </c>
      <c r="O64" s="104" t="s">
        <v>290</v>
      </c>
      <c r="P64" s="106" t="s">
        <v>121</v>
      </c>
      <c r="Q64" s="100" t="s">
        <v>115</v>
      </c>
      <c r="R64" s="100" t="s">
        <v>127</v>
      </c>
      <c r="S64" s="100" t="s">
        <v>127</v>
      </c>
      <c r="T64" s="100"/>
    </row>
    <row r="65" spans="1:20" ht="17" x14ac:dyDescent="0.2">
      <c r="A65" s="100" t="s">
        <v>110</v>
      </c>
      <c r="B65" s="100" t="s">
        <v>110</v>
      </c>
      <c r="C65" s="100" t="s">
        <v>117</v>
      </c>
      <c r="D65" s="100" t="s">
        <v>123</v>
      </c>
      <c r="E65" s="100" t="s">
        <v>110</v>
      </c>
      <c r="F65" s="100" t="s">
        <v>124</v>
      </c>
      <c r="G65" s="100" t="s">
        <v>113</v>
      </c>
      <c r="H65" s="100" t="s">
        <v>154</v>
      </c>
      <c r="I65" s="100" t="s">
        <v>128</v>
      </c>
      <c r="J65" s="100" t="s">
        <v>167</v>
      </c>
      <c r="K65" s="100" t="s">
        <v>159</v>
      </c>
      <c r="L65" s="106" t="s">
        <v>110</v>
      </c>
      <c r="M65" s="100" t="s">
        <v>110</v>
      </c>
      <c r="N65" s="100" t="s">
        <v>131</v>
      </c>
      <c r="O65" s="104" t="s">
        <v>290</v>
      </c>
      <c r="P65" s="106" t="s">
        <v>122</v>
      </c>
      <c r="Q65" s="100" t="s">
        <v>116</v>
      </c>
      <c r="R65" s="100" t="s">
        <v>128</v>
      </c>
      <c r="S65" s="100" t="s">
        <v>128</v>
      </c>
      <c r="T65" s="100"/>
    </row>
    <row r="66" spans="1:20" ht="17" x14ac:dyDescent="0.2">
      <c r="A66" s="100" t="s">
        <v>111</v>
      </c>
      <c r="B66" s="100" t="s">
        <v>111</v>
      </c>
      <c r="C66" s="100" t="s">
        <v>118</v>
      </c>
      <c r="D66" s="100" t="s">
        <v>124</v>
      </c>
      <c r="E66" s="100" t="s">
        <v>111</v>
      </c>
      <c r="F66" s="100" t="s">
        <v>125</v>
      </c>
      <c r="G66" s="100" t="s">
        <v>114</v>
      </c>
      <c r="H66" s="100" t="s">
        <v>155</v>
      </c>
      <c r="I66" s="100" t="s">
        <v>129</v>
      </c>
      <c r="J66" s="100" t="s">
        <v>178</v>
      </c>
      <c r="K66" s="100" t="s">
        <v>160</v>
      </c>
      <c r="L66" s="106" t="s">
        <v>111</v>
      </c>
      <c r="M66" s="100" t="s">
        <v>111</v>
      </c>
      <c r="N66" s="100" t="s">
        <v>132</v>
      </c>
      <c r="O66" s="104" t="s">
        <v>290</v>
      </c>
      <c r="P66" s="106" t="s">
        <v>123</v>
      </c>
      <c r="Q66" s="100" t="s">
        <v>117</v>
      </c>
      <c r="R66" s="100" t="s">
        <v>129</v>
      </c>
      <c r="S66" s="100" t="s">
        <v>129</v>
      </c>
      <c r="T66" s="100"/>
    </row>
    <row r="67" spans="1:20" ht="17" x14ac:dyDescent="0.2">
      <c r="A67" s="100" t="s">
        <v>112</v>
      </c>
      <c r="B67" s="100" t="s">
        <v>112</v>
      </c>
      <c r="C67" s="100" t="s">
        <v>119</v>
      </c>
      <c r="D67" s="100" t="s">
        <v>125</v>
      </c>
      <c r="E67" s="100" t="s">
        <v>112</v>
      </c>
      <c r="F67" s="100" t="s">
        <v>126</v>
      </c>
      <c r="G67" s="100" t="s">
        <v>115</v>
      </c>
      <c r="H67" s="100" t="s">
        <v>156</v>
      </c>
      <c r="I67" s="100" t="s">
        <v>130</v>
      </c>
      <c r="J67" s="100" t="s">
        <v>179</v>
      </c>
      <c r="K67" s="100" t="s">
        <v>161</v>
      </c>
      <c r="L67" s="106" t="s">
        <v>112</v>
      </c>
      <c r="M67" s="100" t="s">
        <v>112</v>
      </c>
      <c r="N67" s="100" t="s">
        <v>133</v>
      </c>
      <c r="O67" s="104" t="s">
        <v>290</v>
      </c>
      <c r="P67" s="106" t="s">
        <v>124</v>
      </c>
      <c r="Q67" s="100" t="s">
        <v>118</v>
      </c>
      <c r="R67" s="100" t="s">
        <v>150</v>
      </c>
      <c r="S67" s="100" t="s">
        <v>150</v>
      </c>
      <c r="T67" s="100"/>
    </row>
    <row r="68" spans="1:20" ht="17" x14ac:dyDescent="0.2">
      <c r="A68" s="100" t="s">
        <v>113</v>
      </c>
      <c r="B68" s="100" t="s">
        <v>113</v>
      </c>
      <c r="C68" s="100" t="s">
        <v>120</v>
      </c>
      <c r="D68" s="100" t="s">
        <v>126</v>
      </c>
      <c r="E68" s="100" t="s">
        <v>113</v>
      </c>
      <c r="F68" s="100" t="s">
        <v>127</v>
      </c>
      <c r="G68" s="100" t="s">
        <v>116</v>
      </c>
      <c r="H68" s="100" t="s">
        <v>157</v>
      </c>
      <c r="I68" s="100" t="s">
        <v>131</v>
      </c>
      <c r="J68" s="100" t="s">
        <v>180</v>
      </c>
      <c r="K68" s="100" t="s">
        <v>162</v>
      </c>
      <c r="L68" s="106" t="s">
        <v>113</v>
      </c>
      <c r="M68" s="100" t="s">
        <v>113</v>
      </c>
      <c r="N68" s="100" t="s">
        <v>134</v>
      </c>
      <c r="O68" s="104" t="s">
        <v>290</v>
      </c>
      <c r="P68" s="106" t="s">
        <v>125</v>
      </c>
      <c r="Q68" s="100" t="s">
        <v>119</v>
      </c>
      <c r="R68" s="100" t="s">
        <v>151</v>
      </c>
      <c r="S68" s="100" t="s">
        <v>151</v>
      </c>
      <c r="T68" s="100"/>
    </row>
    <row r="69" spans="1:20" ht="17" x14ac:dyDescent="0.2">
      <c r="A69" s="100" t="s">
        <v>114</v>
      </c>
      <c r="B69" s="100" t="s">
        <v>114</v>
      </c>
      <c r="C69" s="100" t="s">
        <v>121</v>
      </c>
      <c r="D69" s="100" t="s">
        <v>127</v>
      </c>
      <c r="E69" s="100" t="s">
        <v>114</v>
      </c>
      <c r="F69" s="100" t="s">
        <v>128</v>
      </c>
      <c r="G69" s="100" t="s">
        <v>117</v>
      </c>
      <c r="H69" s="100" t="s">
        <v>158</v>
      </c>
      <c r="I69" s="100" t="s">
        <v>132</v>
      </c>
      <c r="J69" s="100" t="s">
        <v>181</v>
      </c>
      <c r="K69" s="100" t="s">
        <v>163</v>
      </c>
      <c r="L69" s="106" t="s">
        <v>114</v>
      </c>
      <c r="M69" s="100" t="s">
        <v>114</v>
      </c>
      <c r="N69" s="100" t="s">
        <v>135</v>
      </c>
      <c r="O69" s="104" t="s">
        <v>290</v>
      </c>
      <c r="P69" s="106" t="s">
        <v>126</v>
      </c>
      <c r="Q69" s="100" t="s">
        <v>120</v>
      </c>
      <c r="R69" s="100" t="s">
        <v>152</v>
      </c>
      <c r="S69" s="100" t="s">
        <v>152</v>
      </c>
      <c r="T69" s="100"/>
    </row>
    <row r="70" spans="1:20" ht="17" x14ac:dyDescent="0.2">
      <c r="A70" s="100" t="s">
        <v>115</v>
      </c>
      <c r="B70" s="100" t="s">
        <v>115</v>
      </c>
      <c r="C70" s="100" t="s">
        <v>122</v>
      </c>
      <c r="D70" s="100" t="s">
        <v>128</v>
      </c>
      <c r="E70" s="100" t="s">
        <v>115</v>
      </c>
      <c r="F70" s="100" t="s">
        <v>129</v>
      </c>
      <c r="G70" s="100" t="s">
        <v>118</v>
      </c>
      <c r="H70" s="100" t="s">
        <v>195</v>
      </c>
      <c r="I70" s="100" t="s">
        <v>133</v>
      </c>
      <c r="J70" s="100" t="s">
        <v>182</v>
      </c>
      <c r="K70" s="100" t="s">
        <v>164</v>
      </c>
      <c r="L70" s="106" t="s">
        <v>115</v>
      </c>
      <c r="M70" s="100" t="s">
        <v>115</v>
      </c>
      <c r="N70" s="100" t="s">
        <v>136</v>
      </c>
      <c r="O70" s="104" t="s">
        <v>290</v>
      </c>
      <c r="P70" s="106" t="s">
        <v>127</v>
      </c>
      <c r="Q70" s="100" t="s">
        <v>121</v>
      </c>
      <c r="R70" s="100" t="s">
        <v>153</v>
      </c>
      <c r="S70" s="100" t="s">
        <v>153</v>
      </c>
      <c r="T70" s="100"/>
    </row>
    <row r="71" spans="1:20" ht="17" x14ac:dyDescent="0.2">
      <c r="A71" s="100" t="s">
        <v>116</v>
      </c>
      <c r="B71" s="100" t="s">
        <v>116</v>
      </c>
      <c r="C71" s="100" t="s">
        <v>123</v>
      </c>
      <c r="D71" s="100" t="s">
        <v>129</v>
      </c>
      <c r="E71" s="100" t="s">
        <v>116</v>
      </c>
      <c r="F71" s="100" t="s">
        <v>130</v>
      </c>
      <c r="G71" s="100" t="s">
        <v>119</v>
      </c>
      <c r="H71" s="100" t="s">
        <v>196</v>
      </c>
      <c r="I71" s="100" t="s">
        <v>134</v>
      </c>
      <c r="J71" s="100" t="s">
        <v>183</v>
      </c>
      <c r="K71" s="100" t="s">
        <v>165</v>
      </c>
      <c r="L71" s="106" t="s">
        <v>116</v>
      </c>
      <c r="M71" s="100" t="s">
        <v>116</v>
      </c>
      <c r="N71" s="100" t="s">
        <v>137</v>
      </c>
      <c r="O71" s="104" t="s">
        <v>290</v>
      </c>
      <c r="P71" s="106" t="s">
        <v>128</v>
      </c>
      <c r="Q71" s="100" t="s">
        <v>122</v>
      </c>
      <c r="R71" s="100" t="s">
        <v>154</v>
      </c>
      <c r="S71" s="100" t="s">
        <v>154</v>
      </c>
      <c r="T71" s="100"/>
    </row>
    <row r="72" spans="1:20" ht="17" x14ac:dyDescent="0.2">
      <c r="A72" s="100" t="s">
        <v>117</v>
      </c>
      <c r="B72" s="100" t="s">
        <v>117</v>
      </c>
      <c r="C72" s="100" t="s">
        <v>124</v>
      </c>
      <c r="D72" s="100" t="s">
        <v>130</v>
      </c>
      <c r="E72" s="100" t="s">
        <v>117</v>
      </c>
      <c r="F72" s="100" t="s">
        <v>131</v>
      </c>
      <c r="G72" s="100" t="s">
        <v>120</v>
      </c>
      <c r="H72" s="100" t="s">
        <v>197</v>
      </c>
      <c r="I72" s="100" t="s">
        <v>135</v>
      </c>
      <c r="J72" s="100" t="s">
        <v>184</v>
      </c>
      <c r="K72" s="100" t="s">
        <v>166</v>
      </c>
      <c r="L72" s="106" t="s">
        <v>117</v>
      </c>
      <c r="M72" s="100" t="s">
        <v>117</v>
      </c>
      <c r="N72" s="100" t="s">
        <v>138</v>
      </c>
      <c r="O72" s="104" t="s">
        <v>290</v>
      </c>
      <c r="P72" s="106" t="s">
        <v>129</v>
      </c>
      <c r="Q72" s="100" t="s">
        <v>123</v>
      </c>
      <c r="R72" s="100" t="s">
        <v>155</v>
      </c>
      <c r="S72" s="100" t="s">
        <v>155</v>
      </c>
      <c r="T72" s="100"/>
    </row>
    <row r="73" spans="1:20" ht="17" x14ac:dyDescent="0.2">
      <c r="A73" s="100" t="s">
        <v>118</v>
      </c>
      <c r="B73" s="100" t="s">
        <v>118</v>
      </c>
      <c r="C73" s="100" t="s">
        <v>125</v>
      </c>
      <c r="D73" s="100" t="s">
        <v>131</v>
      </c>
      <c r="E73" s="100" t="s">
        <v>118</v>
      </c>
      <c r="F73" s="100" t="s">
        <v>132</v>
      </c>
      <c r="G73" s="100" t="s">
        <v>121</v>
      </c>
      <c r="H73" s="100" t="s">
        <v>198</v>
      </c>
      <c r="I73" s="100" t="s">
        <v>136</v>
      </c>
      <c r="J73" s="100" t="s">
        <v>185</v>
      </c>
      <c r="K73" s="100" t="s">
        <v>167</v>
      </c>
      <c r="L73" s="106" t="s">
        <v>118</v>
      </c>
      <c r="M73" s="100" t="s">
        <v>118</v>
      </c>
      <c r="N73" s="100" t="s">
        <v>139</v>
      </c>
      <c r="O73" s="104" t="s">
        <v>290</v>
      </c>
      <c r="P73" s="106" t="s">
        <v>150</v>
      </c>
      <c r="Q73" s="100" t="s">
        <v>124</v>
      </c>
      <c r="R73" s="100" t="s">
        <v>156</v>
      </c>
      <c r="S73" s="100" t="s">
        <v>156</v>
      </c>
      <c r="T73" s="100"/>
    </row>
    <row r="74" spans="1:20" ht="17" x14ac:dyDescent="0.2">
      <c r="A74" s="100" t="s">
        <v>119</v>
      </c>
      <c r="B74" s="100" t="s">
        <v>119</v>
      </c>
      <c r="C74" s="100" t="s">
        <v>126</v>
      </c>
      <c r="D74" s="100" t="s">
        <v>132</v>
      </c>
      <c r="E74" s="100" t="s">
        <v>119</v>
      </c>
      <c r="F74" s="100" t="s">
        <v>133</v>
      </c>
      <c r="G74" s="100" t="s">
        <v>122</v>
      </c>
      <c r="H74" s="100" t="s">
        <v>199</v>
      </c>
      <c r="I74" s="100" t="s">
        <v>137</v>
      </c>
      <c r="J74" s="100" t="s">
        <v>186</v>
      </c>
      <c r="K74" s="100" t="s">
        <v>188</v>
      </c>
      <c r="L74" s="106" t="s">
        <v>119</v>
      </c>
      <c r="M74" s="100" t="s">
        <v>119</v>
      </c>
      <c r="N74" s="100" t="s">
        <v>150</v>
      </c>
      <c r="O74" s="104" t="s">
        <v>290</v>
      </c>
      <c r="P74" s="106" t="s">
        <v>151</v>
      </c>
      <c r="Q74" s="100" t="s">
        <v>125</v>
      </c>
      <c r="R74" s="100" t="s">
        <v>157</v>
      </c>
      <c r="S74" s="100" t="s">
        <v>157</v>
      </c>
      <c r="T74" s="100"/>
    </row>
    <row r="75" spans="1:20" ht="17" x14ac:dyDescent="0.2">
      <c r="A75" s="100" t="s">
        <v>120</v>
      </c>
      <c r="B75" s="100" t="s">
        <v>120</v>
      </c>
      <c r="C75" s="100" t="s">
        <v>127</v>
      </c>
      <c r="D75" s="100" t="s">
        <v>133</v>
      </c>
      <c r="E75" s="100" t="s">
        <v>120</v>
      </c>
      <c r="F75" s="100" t="s">
        <v>134</v>
      </c>
      <c r="G75" s="100" t="s">
        <v>123</v>
      </c>
      <c r="H75" s="100" t="s">
        <v>200</v>
      </c>
      <c r="I75" s="100" t="s">
        <v>138</v>
      </c>
      <c r="J75" s="100" t="s">
        <v>187</v>
      </c>
      <c r="K75" s="100" t="s">
        <v>189</v>
      </c>
      <c r="L75" s="106" t="s">
        <v>120</v>
      </c>
      <c r="M75" s="100" t="s">
        <v>120</v>
      </c>
      <c r="N75" s="100" t="s">
        <v>151</v>
      </c>
      <c r="O75" s="104" t="s">
        <v>290</v>
      </c>
      <c r="P75" s="106" t="s">
        <v>152</v>
      </c>
      <c r="Q75" s="100" t="s">
        <v>126</v>
      </c>
      <c r="R75" s="100" t="s">
        <v>158</v>
      </c>
      <c r="S75" s="100" t="s">
        <v>158</v>
      </c>
      <c r="T75" s="100"/>
    </row>
    <row r="76" spans="1:20" ht="17" x14ac:dyDescent="0.2">
      <c r="A76" s="100" t="s">
        <v>121</v>
      </c>
      <c r="B76" s="100" t="s">
        <v>121</v>
      </c>
      <c r="C76" s="100" t="s">
        <v>128</v>
      </c>
      <c r="D76" s="100" t="s">
        <v>134</v>
      </c>
      <c r="E76" s="100" t="s">
        <v>121</v>
      </c>
      <c r="F76" s="100" t="s">
        <v>135</v>
      </c>
      <c r="G76" s="100" t="s">
        <v>124</v>
      </c>
      <c r="H76" s="100" t="s">
        <v>201</v>
      </c>
      <c r="I76" s="100" t="s">
        <v>139</v>
      </c>
      <c r="J76" s="100" t="s">
        <v>188</v>
      </c>
      <c r="K76" s="100" t="s">
        <v>190</v>
      </c>
      <c r="L76" s="106" t="s">
        <v>121</v>
      </c>
      <c r="M76" s="100" t="s">
        <v>121</v>
      </c>
      <c r="N76" s="100" t="s">
        <v>152</v>
      </c>
      <c r="O76" s="104" t="s">
        <v>290</v>
      </c>
      <c r="P76" s="106" t="s">
        <v>153</v>
      </c>
      <c r="Q76" s="100" t="s">
        <v>127</v>
      </c>
      <c r="R76" s="100" t="s">
        <v>159</v>
      </c>
      <c r="S76" s="100" t="s">
        <v>159</v>
      </c>
      <c r="T76" s="100"/>
    </row>
    <row r="77" spans="1:20" ht="17" x14ac:dyDescent="0.2">
      <c r="A77" s="100" t="s">
        <v>122</v>
      </c>
      <c r="B77" s="100" t="s">
        <v>122</v>
      </c>
      <c r="C77" s="100" t="s">
        <v>129</v>
      </c>
      <c r="D77" s="100" t="s">
        <v>135</v>
      </c>
      <c r="E77" s="100" t="s">
        <v>122</v>
      </c>
      <c r="F77" s="100" t="s">
        <v>136</v>
      </c>
      <c r="G77" s="100" t="s">
        <v>125</v>
      </c>
      <c r="H77" s="100" t="s">
        <v>202</v>
      </c>
      <c r="I77" s="100" t="s">
        <v>150</v>
      </c>
      <c r="J77" s="100" t="s">
        <v>189</v>
      </c>
      <c r="K77" s="100" t="s">
        <v>191</v>
      </c>
      <c r="L77" s="106" t="s">
        <v>122</v>
      </c>
      <c r="M77" s="100" t="s">
        <v>122</v>
      </c>
      <c r="N77" s="100" t="s">
        <v>153</v>
      </c>
      <c r="O77" s="104" t="s">
        <v>290</v>
      </c>
      <c r="P77" s="106" t="s">
        <v>154</v>
      </c>
      <c r="Q77" s="100" t="s">
        <v>128</v>
      </c>
      <c r="R77" s="100" t="s">
        <v>160</v>
      </c>
      <c r="S77" s="100" t="s">
        <v>160</v>
      </c>
      <c r="T77" s="100"/>
    </row>
    <row r="78" spans="1:20" ht="17" x14ac:dyDescent="0.2">
      <c r="A78" s="100" t="s">
        <v>123</v>
      </c>
      <c r="B78" s="100" t="s">
        <v>123</v>
      </c>
      <c r="C78" s="100" t="s">
        <v>130</v>
      </c>
      <c r="D78" s="100" t="s">
        <v>136</v>
      </c>
      <c r="E78" s="100" t="s">
        <v>123</v>
      </c>
      <c r="F78" s="100" t="s">
        <v>137</v>
      </c>
      <c r="G78" s="100" t="s">
        <v>126</v>
      </c>
      <c r="H78" s="100" t="s">
        <v>203</v>
      </c>
      <c r="I78" s="100" t="s">
        <v>151</v>
      </c>
      <c r="J78" s="100" t="s">
        <v>190</v>
      </c>
      <c r="K78" s="100" t="s">
        <v>192</v>
      </c>
      <c r="L78" s="106" t="s">
        <v>123</v>
      </c>
      <c r="M78" s="100" t="s">
        <v>123</v>
      </c>
      <c r="N78" s="100" t="s">
        <v>154</v>
      </c>
      <c r="O78" s="104" t="s">
        <v>290</v>
      </c>
      <c r="P78" s="106" t="s">
        <v>155</v>
      </c>
      <c r="Q78" s="100" t="s">
        <v>129</v>
      </c>
      <c r="R78" s="100" t="s">
        <v>161</v>
      </c>
      <c r="S78" s="100" t="s">
        <v>161</v>
      </c>
      <c r="T78" s="100"/>
    </row>
    <row r="79" spans="1:20" ht="17" x14ac:dyDescent="0.2">
      <c r="A79" s="100" t="s">
        <v>124</v>
      </c>
      <c r="B79" s="100" t="s">
        <v>124</v>
      </c>
      <c r="C79" s="100" t="s">
        <v>131</v>
      </c>
      <c r="D79" s="100" t="s">
        <v>137</v>
      </c>
      <c r="E79" s="100" t="s">
        <v>124</v>
      </c>
      <c r="F79" s="100" t="s">
        <v>138</v>
      </c>
      <c r="G79" s="100" t="s">
        <v>127</v>
      </c>
      <c r="H79" s="100" t="s">
        <v>204</v>
      </c>
      <c r="I79" s="100" t="s">
        <v>152</v>
      </c>
      <c r="J79" s="100" t="s">
        <v>191</v>
      </c>
      <c r="K79" s="100" t="s">
        <v>193</v>
      </c>
      <c r="L79" s="106" t="s">
        <v>124</v>
      </c>
      <c r="M79" s="100" t="s">
        <v>124</v>
      </c>
      <c r="N79" s="100" t="s">
        <v>155</v>
      </c>
      <c r="O79" s="104" t="s">
        <v>290</v>
      </c>
      <c r="P79" s="106" t="s">
        <v>156</v>
      </c>
      <c r="Q79" s="100" t="s">
        <v>130</v>
      </c>
      <c r="R79" s="100" t="s">
        <v>162</v>
      </c>
      <c r="S79" s="100" t="s">
        <v>162</v>
      </c>
      <c r="T79" s="100"/>
    </row>
    <row r="80" spans="1:20" ht="17" x14ac:dyDescent="0.2">
      <c r="A80" s="100" t="s">
        <v>125</v>
      </c>
      <c r="B80" s="100" t="s">
        <v>125</v>
      </c>
      <c r="C80" s="100" t="s">
        <v>132</v>
      </c>
      <c r="D80" s="100" t="s">
        <v>138</v>
      </c>
      <c r="E80" s="100" t="s">
        <v>125</v>
      </c>
      <c r="F80" s="100" t="s">
        <v>139</v>
      </c>
      <c r="G80" s="100" t="s">
        <v>128</v>
      </c>
      <c r="H80" s="100" t="s">
        <v>205</v>
      </c>
      <c r="I80" s="100" t="s">
        <v>153</v>
      </c>
      <c r="J80" s="100" t="s">
        <v>192</v>
      </c>
      <c r="K80" s="100" t="s">
        <v>194</v>
      </c>
      <c r="L80" s="106" t="s">
        <v>125</v>
      </c>
      <c r="M80" s="100" t="s">
        <v>125</v>
      </c>
      <c r="N80" s="100" t="s">
        <v>156</v>
      </c>
      <c r="O80" s="104" t="s">
        <v>290</v>
      </c>
      <c r="P80" s="106" t="s">
        <v>157</v>
      </c>
      <c r="Q80" s="100" t="s">
        <v>131</v>
      </c>
      <c r="R80" s="100" t="s">
        <v>163</v>
      </c>
      <c r="S80" s="100" t="s">
        <v>163</v>
      </c>
      <c r="T80" s="100"/>
    </row>
    <row r="81" spans="1:20" ht="17" x14ac:dyDescent="0.2">
      <c r="A81" s="100" t="s">
        <v>126</v>
      </c>
      <c r="B81" s="100" t="s">
        <v>126</v>
      </c>
      <c r="C81" s="100" t="s">
        <v>133</v>
      </c>
      <c r="D81" s="100" t="s">
        <v>139</v>
      </c>
      <c r="E81" s="100" t="s">
        <v>126</v>
      </c>
      <c r="F81" s="100" t="s">
        <v>140</v>
      </c>
      <c r="G81" s="100" t="s">
        <v>129</v>
      </c>
      <c r="H81" s="100" t="s">
        <v>206</v>
      </c>
      <c r="I81" s="100" t="s">
        <v>154</v>
      </c>
      <c r="J81" s="100" t="s">
        <v>193</v>
      </c>
      <c r="K81" s="100" t="s">
        <v>195</v>
      </c>
      <c r="L81" s="106" t="s">
        <v>126</v>
      </c>
      <c r="M81" s="100" t="s">
        <v>126</v>
      </c>
      <c r="N81" s="100" t="s">
        <v>157</v>
      </c>
      <c r="O81" s="104" t="s">
        <v>290</v>
      </c>
      <c r="P81" s="106" t="s">
        <v>158</v>
      </c>
      <c r="Q81" s="100" t="s">
        <v>132</v>
      </c>
      <c r="R81" s="100" t="s">
        <v>164</v>
      </c>
      <c r="S81" s="100" t="s">
        <v>164</v>
      </c>
      <c r="T81" s="100"/>
    </row>
    <row r="82" spans="1:20" ht="17" x14ac:dyDescent="0.2">
      <c r="A82" s="100" t="s">
        <v>127</v>
      </c>
      <c r="B82" s="100" t="s">
        <v>127</v>
      </c>
      <c r="C82" s="100" t="s">
        <v>134</v>
      </c>
      <c r="D82" s="100" t="s">
        <v>150</v>
      </c>
      <c r="E82" s="100" t="s">
        <v>127</v>
      </c>
      <c r="F82" s="100" t="s">
        <v>141</v>
      </c>
      <c r="G82" s="100" t="s">
        <v>130</v>
      </c>
      <c r="H82" s="100" t="s">
        <v>207</v>
      </c>
      <c r="I82" s="100" t="s">
        <v>155</v>
      </c>
      <c r="J82" s="100" t="s">
        <v>194</v>
      </c>
      <c r="K82" s="100" t="s">
        <v>196</v>
      </c>
      <c r="L82" s="106" t="s">
        <v>127</v>
      </c>
      <c r="M82" s="100" t="s">
        <v>127</v>
      </c>
      <c r="N82" s="100" t="s">
        <v>158</v>
      </c>
      <c r="O82" s="104" t="s">
        <v>290</v>
      </c>
      <c r="P82" s="106" t="s">
        <v>159</v>
      </c>
      <c r="Q82" s="100" t="s">
        <v>133</v>
      </c>
      <c r="R82" s="100" t="s">
        <v>165</v>
      </c>
      <c r="S82" s="100" t="s">
        <v>165</v>
      </c>
      <c r="T82" s="100"/>
    </row>
    <row r="83" spans="1:20" ht="17" x14ac:dyDescent="0.2">
      <c r="A83" s="100" t="s">
        <v>128</v>
      </c>
      <c r="B83" s="100" t="s">
        <v>128</v>
      </c>
      <c r="C83" s="100" t="s">
        <v>135</v>
      </c>
      <c r="D83" s="100" t="s">
        <v>151</v>
      </c>
      <c r="E83" s="100" t="s">
        <v>128</v>
      </c>
      <c r="F83" s="100" t="s">
        <v>142</v>
      </c>
      <c r="G83" s="100" t="s">
        <v>131</v>
      </c>
      <c r="H83" s="100" t="s">
        <v>208</v>
      </c>
      <c r="I83" s="100" t="s">
        <v>156</v>
      </c>
      <c r="J83" s="100" t="s">
        <v>204</v>
      </c>
      <c r="K83" s="100" t="s">
        <v>197</v>
      </c>
      <c r="L83" s="106" t="s">
        <v>128</v>
      </c>
      <c r="M83" s="100" t="s">
        <v>128</v>
      </c>
      <c r="N83" s="100" t="s">
        <v>159</v>
      </c>
      <c r="O83" s="104" t="s">
        <v>290</v>
      </c>
      <c r="P83" s="106" t="s">
        <v>160</v>
      </c>
      <c r="Q83" s="100" t="s">
        <v>134</v>
      </c>
      <c r="R83" s="100" t="s">
        <v>166</v>
      </c>
      <c r="S83" s="100" t="s">
        <v>166</v>
      </c>
      <c r="T83" s="100"/>
    </row>
    <row r="84" spans="1:20" ht="17" x14ac:dyDescent="0.2">
      <c r="A84" s="100" t="s">
        <v>129</v>
      </c>
      <c r="B84" s="100" t="s">
        <v>129</v>
      </c>
      <c r="C84" s="100" t="s">
        <v>136</v>
      </c>
      <c r="D84" s="100" t="s">
        <v>152</v>
      </c>
      <c r="E84" s="100" t="s">
        <v>129</v>
      </c>
      <c r="F84" s="100" t="s">
        <v>143</v>
      </c>
      <c r="G84" s="100" t="s">
        <v>132</v>
      </c>
      <c r="H84" s="100" t="s">
        <v>209</v>
      </c>
      <c r="I84" s="100" t="s">
        <v>157</v>
      </c>
      <c r="J84" s="100" t="s">
        <v>205</v>
      </c>
      <c r="K84" s="100" t="s">
        <v>198</v>
      </c>
      <c r="L84" s="106" t="s">
        <v>129</v>
      </c>
      <c r="M84" s="100" t="s">
        <v>129</v>
      </c>
      <c r="N84" s="100" t="s">
        <v>160</v>
      </c>
      <c r="O84" s="104" t="s">
        <v>290</v>
      </c>
      <c r="P84" s="106" t="s">
        <v>161</v>
      </c>
      <c r="Q84" s="100" t="s">
        <v>135</v>
      </c>
      <c r="R84" s="100" t="s">
        <v>167</v>
      </c>
      <c r="S84" s="100" t="s">
        <v>167</v>
      </c>
      <c r="T84" s="100"/>
    </row>
    <row r="85" spans="1:20" ht="17" x14ac:dyDescent="0.2">
      <c r="A85" s="100" t="s">
        <v>130</v>
      </c>
      <c r="B85" s="100" t="s">
        <v>130</v>
      </c>
      <c r="C85" s="100" t="s">
        <v>137</v>
      </c>
      <c r="D85" s="100" t="s">
        <v>153</v>
      </c>
      <c r="E85" s="100" t="s">
        <v>130</v>
      </c>
      <c r="F85" s="100" t="s">
        <v>144</v>
      </c>
      <c r="G85" s="100" t="s">
        <v>133</v>
      </c>
      <c r="H85" s="100" t="s">
        <v>210</v>
      </c>
      <c r="I85" s="100" t="s">
        <v>158</v>
      </c>
      <c r="J85" s="100" t="s">
        <v>206</v>
      </c>
      <c r="K85" s="100" t="s">
        <v>199</v>
      </c>
      <c r="L85" s="106" t="s">
        <v>130</v>
      </c>
      <c r="M85" s="100" t="s">
        <v>130</v>
      </c>
      <c r="N85" s="100" t="s">
        <v>161</v>
      </c>
      <c r="O85" s="104" t="s">
        <v>290</v>
      </c>
      <c r="P85" s="106" t="s">
        <v>162</v>
      </c>
      <c r="Q85" s="100" t="s">
        <v>136</v>
      </c>
      <c r="R85" s="100" t="s">
        <v>188</v>
      </c>
      <c r="S85" s="100" t="s">
        <v>195</v>
      </c>
      <c r="T85" s="100"/>
    </row>
    <row r="86" spans="1:20" ht="17" x14ac:dyDescent="0.2">
      <c r="A86" s="100" t="s">
        <v>131</v>
      </c>
      <c r="B86" s="100" t="s">
        <v>131</v>
      </c>
      <c r="C86" s="100" t="s">
        <v>138</v>
      </c>
      <c r="D86" s="100" t="s">
        <v>154</v>
      </c>
      <c r="E86" s="100" t="s">
        <v>131</v>
      </c>
      <c r="F86" s="100" t="s">
        <v>145</v>
      </c>
      <c r="G86" s="100" t="s">
        <v>134</v>
      </c>
      <c r="H86" s="100" t="s">
        <v>211</v>
      </c>
      <c r="I86" s="100" t="s">
        <v>159</v>
      </c>
      <c r="J86" s="100" t="s">
        <v>207</v>
      </c>
      <c r="K86" s="100" t="s">
        <v>200</v>
      </c>
      <c r="L86" s="106" t="s">
        <v>131</v>
      </c>
      <c r="M86" s="100" t="s">
        <v>131</v>
      </c>
      <c r="N86" s="100" t="s">
        <v>162</v>
      </c>
      <c r="O86" s="104" t="s">
        <v>290</v>
      </c>
      <c r="P86" s="106" t="s">
        <v>163</v>
      </c>
      <c r="Q86" s="100" t="s">
        <v>137</v>
      </c>
      <c r="R86" s="100" t="s">
        <v>189</v>
      </c>
      <c r="S86" s="100" t="s">
        <v>196</v>
      </c>
      <c r="T86" s="100"/>
    </row>
    <row r="87" spans="1:20" ht="17" x14ac:dyDescent="0.2">
      <c r="A87" s="100" t="s">
        <v>132</v>
      </c>
      <c r="B87" s="100" t="s">
        <v>132</v>
      </c>
      <c r="C87" s="100" t="s">
        <v>139</v>
      </c>
      <c r="D87" s="100" t="s">
        <v>155</v>
      </c>
      <c r="E87" s="100" t="s">
        <v>132</v>
      </c>
      <c r="F87" s="100" t="s">
        <v>146</v>
      </c>
      <c r="G87" s="100" t="s">
        <v>135</v>
      </c>
      <c r="H87" s="100" t="s">
        <v>212</v>
      </c>
      <c r="I87" s="100" t="s">
        <v>160</v>
      </c>
      <c r="J87" s="100" t="s">
        <v>208</v>
      </c>
      <c r="K87" s="100" t="s">
        <v>201</v>
      </c>
      <c r="L87" s="106" t="s">
        <v>132</v>
      </c>
      <c r="M87" s="100" t="s">
        <v>132</v>
      </c>
      <c r="N87" s="100" t="s">
        <v>163</v>
      </c>
      <c r="O87" s="104" t="s">
        <v>290</v>
      </c>
      <c r="P87" s="106" t="s">
        <v>164</v>
      </c>
      <c r="Q87" s="100" t="s">
        <v>138</v>
      </c>
      <c r="R87" s="100" t="s">
        <v>190</v>
      </c>
      <c r="S87" s="100" t="s">
        <v>197</v>
      </c>
      <c r="T87" s="100"/>
    </row>
    <row r="88" spans="1:20" ht="17" x14ac:dyDescent="0.2">
      <c r="A88" s="100" t="s">
        <v>133</v>
      </c>
      <c r="B88" s="100" t="s">
        <v>133</v>
      </c>
      <c r="C88" s="100" t="s">
        <v>140</v>
      </c>
      <c r="D88" s="100" t="s">
        <v>156</v>
      </c>
      <c r="E88" s="100" t="s">
        <v>133</v>
      </c>
      <c r="F88" s="100" t="s">
        <v>147</v>
      </c>
      <c r="G88" s="100" t="s">
        <v>136</v>
      </c>
      <c r="H88" s="100" t="s">
        <v>233</v>
      </c>
      <c r="I88" s="100" t="s">
        <v>161</v>
      </c>
      <c r="J88" s="100" t="s">
        <v>209</v>
      </c>
      <c r="K88" s="100" t="s">
        <v>202</v>
      </c>
      <c r="L88" s="106" t="s">
        <v>133</v>
      </c>
      <c r="M88" s="100" t="s">
        <v>133</v>
      </c>
      <c r="N88" s="100" t="s">
        <v>164</v>
      </c>
      <c r="O88" s="104" t="s">
        <v>290</v>
      </c>
      <c r="P88" s="106" t="s">
        <v>165</v>
      </c>
      <c r="Q88" s="100" t="s">
        <v>139</v>
      </c>
      <c r="R88" s="100" t="s">
        <v>191</v>
      </c>
      <c r="S88" s="100" t="s">
        <v>198</v>
      </c>
      <c r="T88" s="100"/>
    </row>
    <row r="89" spans="1:20" ht="17" x14ac:dyDescent="0.2">
      <c r="A89" s="100" t="s">
        <v>134</v>
      </c>
      <c r="B89" s="100" t="s">
        <v>134</v>
      </c>
      <c r="C89" s="100" t="s">
        <v>141</v>
      </c>
      <c r="D89" s="100" t="s">
        <v>157</v>
      </c>
      <c r="E89" s="100" t="s">
        <v>134</v>
      </c>
      <c r="F89" s="100" t="s">
        <v>148</v>
      </c>
      <c r="G89" s="100" t="s">
        <v>137</v>
      </c>
      <c r="H89" s="100" t="s">
        <v>234</v>
      </c>
      <c r="I89" s="100" t="s">
        <v>162</v>
      </c>
      <c r="J89" s="100" t="s">
        <v>210</v>
      </c>
      <c r="K89" s="100" t="s">
        <v>203</v>
      </c>
      <c r="L89" s="106" t="s">
        <v>134</v>
      </c>
      <c r="M89" s="100" t="s">
        <v>134</v>
      </c>
      <c r="N89" s="100" t="s">
        <v>165</v>
      </c>
      <c r="O89" s="104" t="s">
        <v>290</v>
      </c>
      <c r="P89" s="106" t="s">
        <v>166</v>
      </c>
      <c r="Q89" s="100" t="s">
        <v>150</v>
      </c>
      <c r="R89" s="100" t="s">
        <v>192</v>
      </c>
      <c r="S89" s="100" t="s">
        <v>199</v>
      </c>
      <c r="T89" s="100"/>
    </row>
    <row r="90" spans="1:20" ht="17" x14ac:dyDescent="0.2">
      <c r="A90" s="100" t="s">
        <v>135</v>
      </c>
      <c r="B90" s="100" t="s">
        <v>135</v>
      </c>
      <c r="C90" s="100" t="s">
        <v>142</v>
      </c>
      <c r="D90" s="100" t="s">
        <v>158</v>
      </c>
      <c r="E90" s="100" t="s">
        <v>135</v>
      </c>
      <c r="F90" s="100" t="s">
        <v>149</v>
      </c>
      <c r="G90" s="100" t="s">
        <v>138</v>
      </c>
      <c r="H90" s="100" t="s">
        <v>235</v>
      </c>
      <c r="I90" s="100" t="s">
        <v>163</v>
      </c>
      <c r="J90" s="100" t="s">
        <v>211</v>
      </c>
      <c r="K90" s="100" t="s">
        <v>204</v>
      </c>
      <c r="L90" s="106" t="s">
        <v>135</v>
      </c>
      <c r="M90" s="100" t="s">
        <v>135</v>
      </c>
      <c r="N90" s="100" t="s">
        <v>166</v>
      </c>
      <c r="O90" s="104" t="s">
        <v>290</v>
      </c>
      <c r="P90" s="106" t="s">
        <v>167</v>
      </c>
      <c r="Q90" s="100" t="s">
        <v>151</v>
      </c>
      <c r="R90" s="100" t="s">
        <v>193</v>
      </c>
      <c r="S90" s="100" t="s">
        <v>200</v>
      </c>
      <c r="T90" s="100"/>
    </row>
    <row r="91" spans="1:20" ht="17" x14ac:dyDescent="0.2">
      <c r="A91" s="100" t="s">
        <v>136</v>
      </c>
      <c r="B91" s="100" t="s">
        <v>136</v>
      </c>
      <c r="C91" s="100" t="s">
        <v>143</v>
      </c>
      <c r="D91" s="100" t="s">
        <v>159</v>
      </c>
      <c r="E91" s="100" t="s">
        <v>136</v>
      </c>
      <c r="F91" s="100" t="s">
        <v>150</v>
      </c>
      <c r="G91" s="100" t="s">
        <v>139</v>
      </c>
      <c r="H91" s="100" t="s">
        <v>236</v>
      </c>
      <c r="I91" s="100" t="s">
        <v>164</v>
      </c>
      <c r="J91" s="100" t="s">
        <v>212</v>
      </c>
      <c r="K91" s="100" t="s">
        <v>205</v>
      </c>
      <c r="L91" s="106" t="s">
        <v>136</v>
      </c>
      <c r="M91" s="100" t="s">
        <v>136</v>
      </c>
      <c r="N91" s="100" t="s">
        <v>167</v>
      </c>
      <c r="O91" s="104" t="s">
        <v>290</v>
      </c>
      <c r="P91" s="106" t="s">
        <v>188</v>
      </c>
      <c r="Q91" s="100" t="s">
        <v>152</v>
      </c>
      <c r="R91" s="100" t="s">
        <v>194</v>
      </c>
      <c r="S91" s="100" t="s">
        <v>201</v>
      </c>
      <c r="T91" s="106"/>
    </row>
    <row r="92" spans="1:20" ht="17" x14ac:dyDescent="0.2">
      <c r="A92" s="100" t="s">
        <v>137</v>
      </c>
      <c r="B92" s="100" t="s">
        <v>137</v>
      </c>
      <c r="C92" s="100" t="s">
        <v>144</v>
      </c>
      <c r="D92" s="100" t="s">
        <v>160</v>
      </c>
      <c r="E92" s="100" t="s">
        <v>137</v>
      </c>
      <c r="F92" s="100" t="s">
        <v>151</v>
      </c>
      <c r="G92" s="100" t="s">
        <v>150</v>
      </c>
      <c r="H92" s="100" t="s">
        <v>237</v>
      </c>
      <c r="I92" s="100" t="s">
        <v>165</v>
      </c>
      <c r="J92" s="100" t="s">
        <v>223</v>
      </c>
      <c r="K92" s="100" t="s">
        <v>206</v>
      </c>
      <c r="L92" s="106" t="s">
        <v>137</v>
      </c>
      <c r="M92" s="100" t="s">
        <v>137</v>
      </c>
      <c r="N92" s="100" t="s">
        <v>168</v>
      </c>
      <c r="O92" s="104" t="s">
        <v>290</v>
      </c>
      <c r="P92" s="106" t="s">
        <v>189</v>
      </c>
      <c r="Q92" s="100" t="s">
        <v>153</v>
      </c>
      <c r="R92" s="100" t="s">
        <v>195</v>
      </c>
      <c r="S92" s="100" t="s">
        <v>202</v>
      </c>
      <c r="T92" s="106"/>
    </row>
    <row r="93" spans="1:20" ht="17" x14ac:dyDescent="0.2">
      <c r="A93" s="100" t="s">
        <v>138</v>
      </c>
      <c r="B93" s="100" t="s">
        <v>138</v>
      </c>
      <c r="C93" s="100" t="s">
        <v>145</v>
      </c>
      <c r="D93" s="100" t="s">
        <v>161</v>
      </c>
      <c r="E93" s="100" t="s">
        <v>138</v>
      </c>
      <c r="F93" s="100" t="s">
        <v>152</v>
      </c>
      <c r="G93" s="100" t="s">
        <v>151</v>
      </c>
      <c r="H93" s="100" t="s">
        <v>238</v>
      </c>
      <c r="I93" s="100" t="s">
        <v>166</v>
      </c>
      <c r="J93" s="100" t="s">
        <v>224</v>
      </c>
      <c r="K93" s="100" t="s">
        <v>207</v>
      </c>
      <c r="L93" s="106" t="s">
        <v>138</v>
      </c>
      <c r="M93" s="100" t="s">
        <v>138</v>
      </c>
      <c r="N93" s="100" t="s">
        <v>169</v>
      </c>
      <c r="O93" s="104" t="s">
        <v>290</v>
      </c>
      <c r="P93" s="106" t="s">
        <v>190</v>
      </c>
      <c r="Q93" s="100" t="s">
        <v>154</v>
      </c>
      <c r="R93" s="100" t="s">
        <v>196</v>
      </c>
      <c r="S93" s="100" t="s">
        <v>203</v>
      </c>
      <c r="T93" s="106"/>
    </row>
    <row r="94" spans="1:20" ht="17" x14ac:dyDescent="0.2">
      <c r="A94" s="100" t="s">
        <v>139</v>
      </c>
      <c r="B94" s="100" t="s">
        <v>139</v>
      </c>
      <c r="C94" s="100" t="s">
        <v>146</v>
      </c>
      <c r="D94" s="100" t="s">
        <v>162</v>
      </c>
      <c r="E94" s="100" t="s">
        <v>139</v>
      </c>
      <c r="F94" s="100" t="s">
        <v>153</v>
      </c>
      <c r="G94" s="100" t="s">
        <v>152</v>
      </c>
      <c r="H94" s="100"/>
      <c r="I94" s="100" t="s">
        <v>167</v>
      </c>
      <c r="J94" s="100" t="s">
        <v>225</v>
      </c>
      <c r="K94" s="100" t="s">
        <v>208</v>
      </c>
      <c r="L94" s="106" t="s">
        <v>139</v>
      </c>
      <c r="M94" s="100" t="s">
        <v>139</v>
      </c>
      <c r="N94" s="100" t="s">
        <v>170</v>
      </c>
      <c r="O94" s="104" t="s">
        <v>290</v>
      </c>
      <c r="P94" s="106" t="s">
        <v>191</v>
      </c>
      <c r="Q94" s="100" t="s">
        <v>155</v>
      </c>
      <c r="R94" s="100" t="s">
        <v>197</v>
      </c>
      <c r="S94" s="100" t="s">
        <v>204</v>
      </c>
      <c r="T94" s="106"/>
    </row>
    <row r="95" spans="1:20" ht="17" x14ac:dyDescent="0.2">
      <c r="A95" s="100" t="s">
        <v>140</v>
      </c>
      <c r="B95" s="100" t="s">
        <v>140</v>
      </c>
      <c r="C95" s="100" t="s">
        <v>147</v>
      </c>
      <c r="D95" s="100" t="s">
        <v>163</v>
      </c>
      <c r="E95" s="100" t="s">
        <v>140</v>
      </c>
      <c r="F95" s="100" t="s">
        <v>154</v>
      </c>
      <c r="G95" s="100" t="s">
        <v>153</v>
      </c>
      <c r="H95" s="100"/>
      <c r="I95" s="100" t="s">
        <v>188</v>
      </c>
      <c r="J95" s="100" t="s">
        <v>226</v>
      </c>
      <c r="K95" s="100" t="s">
        <v>209</v>
      </c>
      <c r="L95" s="106" t="s">
        <v>140</v>
      </c>
      <c r="M95" s="100" t="s">
        <v>150</v>
      </c>
      <c r="N95" s="100" t="s">
        <v>171</v>
      </c>
      <c r="O95" s="104" t="s">
        <v>290</v>
      </c>
      <c r="P95" s="106" t="s">
        <v>192</v>
      </c>
      <c r="Q95" s="100" t="s">
        <v>156</v>
      </c>
      <c r="R95" s="100" t="s">
        <v>198</v>
      </c>
      <c r="S95" s="100" t="s">
        <v>205</v>
      </c>
      <c r="T95" s="106"/>
    </row>
    <row r="96" spans="1:20" ht="17" x14ac:dyDescent="0.2">
      <c r="A96" s="100" t="s">
        <v>141</v>
      </c>
      <c r="B96" s="100" t="s">
        <v>141</v>
      </c>
      <c r="C96" s="100" t="s">
        <v>148</v>
      </c>
      <c r="D96" s="100" t="s">
        <v>164</v>
      </c>
      <c r="E96" s="100" t="s">
        <v>141</v>
      </c>
      <c r="F96" s="100" t="s">
        <v>155</v>
      </c>
      <c r="G96" s="100" t="s">
        <v>154</v>
      </c>
      <c r="H96" s="100"/>
      <c r="I96" s="100" t="s">
        <v>189</v>
      </c>
      <c r="J96" s="100" t="s">
        <v>227</v>
      </c>
      <c r="K96" s="100" t="s">
        <v>210</v>
      </c>
      <c r="L96" s="106" t="s">
        <v>141</v>
      </c>
      <c r="M96" s="100" t="s">
        <v>151</v>
      </c>
      <c r="N96" s="100" t="s">
        <v>172</v>
      </c>
      <c r="O96" s="104" t="s">
        <v>290</v>
      </c>
      <c r="P96" s="106" t="s">
        <v>193</v>
      </c>
      <c r="Q96" s="100" t="s">
        <v>157</v>
      </c>
      <c r="R96" s="100" t="s">
        <v>199</v>
      </c>
      <c r="S96" s="100" t="s">
        <v>206</v>
      </c>
      <c r="T96" s="106"/>
    </row>
    <row r="97" spans="1:20" ht="17" x14ac:dyDescent="0.2">
      <c r="A97" s="100" t="s">
        <v>142</v>
      </c>
      <c r="B97" s="100" t="s">
        <v>142</v>
      </c>
      <c r="C97" s="100" t="s">
        <v>149</v>
      </c>
      <c r="D97" s="100" t="s">
        <v>165</v>
      </c>
      <c r="E97" s="100" t="s">
        <v>142</v>
      </c>
      <c r="F97" s="100" t="s">
        <v>156</v>
      </c>
      <c r="G97" s="100" t="s">
        <v>155</v>
      </c>
      <c r="H97" s="100"/>
      <c r="I97" s="100" t="s">
        <v>190</v>
      </c>
      <c r="J97" s="100" t="s">
        <v>228</v>
      </c>
      <c r="K97" s="100" t="s">
        <v>211</v>
      </c>
      <c r="L97" s="106" t="s">
        <v>142</v>
      </c>
      <c r="M97" s="100" t="s">
        <v>152</v>
      </c>
      <c r="N97" s="100" t="s">
        <v>173</v>
      </c>
      <c r="O97" s="104" t="s">
        <v>290</v>
      </c>
      <c r="P97" s="106" t="s">
        <v>194</v>
      </c>
      <c r="Q97" s="100" t="s">
        <v>158</v>
      </c>
      <c r="R97" s="100" t="s">
        <v>200</v>
      </c>
      <c r="S97" s="100" t="s">
        <v>207</v>
      </c>
      <c r="T97" s="106"/>
    </row>
    <row r="98" spans="1:20" ht="17" x14ac:dyDescent="0.2">
      <c r="A98" s="100" t="s">
        <v>143</v>
      </c>
      <c r="B98" s="100" t="s">
        <v>143</v>
      </c>
      <c r="C98" s="100" t="s">
        <v>150</v>
      </c>
      <c r="D98" s="100" t="s">
        <v>166</v>
      </c>
      <c r="E98" s="100" t="s">
        <v>143</v>
      </c>
      <c r="F98" s="100" t="s">
        <v>157</v>
      </c>
      <c r="G98" s="100" t="s">
        <v>156</v>
      </c>
      <c r="H98" s="100"/>
      <c r="I98" s="100" t="s">
        <v>191</v>
      </c>
      <c r="J98" s="100" t="s">
        <v>229</v>
      </c>
      <c r="K98" s="100" t="s">
        <v>212</v>
      </c>
      <c r="L98" s="106" t="s">
        <v>143</v>
      </c>
      <c r="M98" s="100" t="s">
        <v>153</v>
      </c>
      <c r="N98" s="100" t="s">
        <v>174</v>
      </c>
      <c r="O98" s="104" t="s">
        <v>290</v>
      </c>
      <c r="P98" s="106" t="s">
        <v>195</v>
      </c>
      <c r="Q98" s="100" t="s">
        <v>159</v>
      </c>
      <c r="R98" s="100" t="s">
        <v>201</v>
      </c>
      <c r="S98" s="100" t="s">
        <v>208</v>
      </c>
      <c r="T98" s="106"/>
    </row>
    <row r="99" spans="1:20" ht="17" x14ac:dyDescent="0.2">
      <c r="A99" s="100" t="s">
        <v>144</v>
      </c>
      <c r="B99" s="100" t="s">
        <v>144</v>
      </c>
      <c r="C99" s="100" t="s">
        <v>151</v>
      </c>
      <c r="D99" s="100" t="s">
        <v>167</v>
      </c>
      <c r="E99" s="100" t="s">
        <v>144</v>
      </c>
      <c r="F99" s="100" t="s">
        <v>158</v>
      </c>
      <c r="G99" s="100" t="s">
        <v>157</v>
      </c>
      <c r="H99" s="100"/>
      <c r="I99" s="100" t="s">
        <v>192</v>
      </c>
      <c r="J99" s="100" t="s">
        <v>230</v>
      </c>
      <c r="K99" s="100" t="s">
        <v>247</v>
      </c>
      <c r="L99" s="106" t="s">
        <v>144</v>
      </c>
      <c r="M99" s="100" t="s">
        <v>154</v>
      </c>
      <c r="N99" s="100" t="s">
        <v>175</v>
      </c>
      <c r="O99" s="104" t="s">
        <v>290</v>
      </c>
      <c r="P99" s="106" t="s">
        <v>196</v>
      </c>
      <c r="Q99" s="100" t="s">
        <v>160</v>
      </c>
      <c r="R99" s="100" t="s">
        <v>202</v>
      </c>
      <c r="S99" s="100" t="s">
        <v>209</v>
      </c>
      <c r="T99" s="106"/>
    </row>
    <row r="100" spans="1:20" ht="17" x14ac:dyDescent="0.2">
      <c r="A100" s="100" t="s">
        <v>145</v>
      </c>
      <c r="B100" s="100" t="s">
        <v>145</v>
      </c>
      <c r="C100" s="100" t="s">
        <v>152</v>
      </c>
      <c r="D100" s="100" t="s">
        <v>168</v>
      </c>
      <c r="E100" s="100" t="s">
        <v>145</v>
      </c>
      <c r="F100" s="100" t="s">
        <v>159</v>
      </c>
      <c r="G100" s="100" t="s">
        <v>158</v>
      </c>
      <c r="H100" s="100"/>
      <c r="I100" s="100" t="s">
        <v>193</v>
      </c>
      <c r="J100" s="100" t="s">
        <v>231</v>
      </c>
      <c r="K100" s="100" t="s">
        <v>248</v>
      </c>
      <c r="L100" s="106" t="s">
        <v>145</v>
      </c>
      <c r="M100" s="100" t="s">
        <v>155</v>
      </c>
      <c r="N100" s="100" t="s">
        <v>176</v>
      </c>
      <c r="O100" s="104" t="s">
        <v>290</v>
      </c>
      <c r="P100" s="106" t="s">
        <v>197</v>
      </c>
      <c r="Q100" s="100" t="s">
        <v>161</v>
      </c>
      <c r="R100" s="100" t="s">
        <v>203</v>
      </c>
      <c r="S100" s="100" t="s">
        <v>210</v>
      </c>
      <c r="T100" s="106"/>
    </row>
    <row r="101" spans="1:20" ht="17" x14ac:dyDescent="0.2">
      <c r="A101" s="100" t="s">
        <v>146</v>
      </c>
      <c r="B101" s="100" t="s">
        <v>146</v>
      </c>
      <c r="C101" s="100" t="s">
        <v>153</v>
      </c>
      <c r="D101" s="100" t="s">
        <v>169</v>
      </c>
      <c r="E101" s="100" t="s">
        <v>146</v>
      </c>
      <c r="F101" s="100" t="s">
        <v>160</v>
      </c>
      <c r="G101" s="100" t="s">
        <v>159</v>
      </c>
      <c r="H101" s="100"/>
      <c r="I101" s="100" t="s">
        <v>194</v>
      </c>
      <c r="J101" s="100" t="s">
        <v>232</v>
      </c>
      <c r="K101" s="100" t="s">
        <v>249</v>
      </c>
      <c r="L101" s="106" t="s">
        <v>146</v>
      </c>
      <c r="M101" s="100" t="s">
        <v>156</v>
      </c>
      <c r="N101" s="100" t="s">
        <v>177</v>
      </c>
      <c r="O101" s="104" t="s">
        <v>290</v>
      </c>
      <c r="P101" s="106" t="s">
        <v>198</v>
      </c>
      <c r="Q101" s="100" t="s">
        <v>162</v>
      </c>
      <c r="R101" s="100" t="s">
        <v>204</v>
      </c>
      <c r="S101" s="100" t="s">
        <v>211</v>
      </c>
      <c r="T101" s="106"/>
    </row>
    <row r="102" spans="1:20" ht="17" x14ac:dyDescent="0.2">
      <c r="A102" s="100" t="s">
        <v>147</v>
      </c>
      <c r="B102" s="100" t="s">
        <v>147</v>
      </c>
      <c r="C102" s="100" t="s">
        <v>154</v>
      </c>
      <c r="D102" s="100" t="s">
        <v>170</v>
      </c>
      <c r="E102" s="100" t="s">
        <v>147</v>
      </c>
      <c r="F102" s="100" t="s">
        <v>161</v>
      </c>
      <c r="G102" s="100" t="s">
        <v>160</v>
      </c>
      <c r="H102" s="100"/>
      <c r="I102" s="100" t="s">
        <v>195</v>
      </c>
      <c r="J102" s="100" t="s">
        <v>247</v>
      </c>
      <c r="K102" s="100" t="s">
        <v>250</v>
      </c>
      <c r="L102" s="106" t="s">
        <v>147</v>
      </c>
      <c r="M102" s="100" t="s">
        <v>157</v>
      </c>
      <c r="N102" s="100" t="s">
        <v>188</v>
      </c>
      <c r="O102" s="104" t="s">
        <v>290</v>
      </c>
      <c r="P102" s="106" t="s">
        <v>199</v>
      </c>
      <c r="Q102" s="100" t="s">
        <v>163</v>
      </c>
      <c r="R102" s="100" t="s">
        <v>205</v>
      </c>
      <c r="S102" s="100" t="s">
        <v>212</v>
      </c>
      <c r="T102" s="106"/>
    </row>
    <row r="103" spans="1:20" ht="17" x14ac:dyDescent="0.2">
      <c r="A103" s="100" t="s">
        <v>148</v>
      </c>
      <c r="B103" s="100" t="s">
        <v>148</v>
      </c>
      <c r="C103" s="100" t="s">
        <v>155</v>
      </c>
      <c r="D103" s="100" t="s">
        <v>171</v>
      </c>
      <c r="E103" s="100" t="s">
        <v>148</v>
      </c>
      <c r="F103" s="100" t="s">
        <v>162</v>
      </c>
      <c r="G103" s="100" t="s">
        <v>161</v>
      </c>
      <c r="H103" s="100"/>
      <c r="I103" s="100" t="s">
        <v>196</v>
      </c>
      <c r="J103" s="100" t="s">
        <v>248</v>
      </c>
      <c r="K103" s="100" t="s">
        <v>251</v>
      </c>
      <c r="L103" s="106" t="s">
        <v>148</v>
      </c>
      <c r="M103" s="100" t="s">
        <v>158</v>
      </c>
      <c r="N103" s="100" t="s">
        <v>189</v>
      </c>
      <c r="O103" s="104" t="s">
        <v>290</v>
      </c>
      <c r="P103" s="106" t="s">
        <v>200</v>
      </c>
      <c r="Q103" s="100" t="s">
        <v>164</v>
      </c>
      <c r="R103" s="100" t="s">
        <v>206</v>
      </c>
      <c r="S103" s="100" t="s">
        <v>233</v>
      </c>
      <c r="T103" s="106"/>
    </row>
    <row r="104" spans="1:20" ht="17" x14ac:dyDescent="0.2">
      <c r="A104" s="100" t="s">
        <v>149</v>
      </c>
      <c r="B104" s="100" t="s">
        <v>149</v>
      </c>
      <c r="C104" s="100" t="s">
        <v>156</v>
      </c>
      <c r="D104" s="100" t="s">
        <v>172</v>
      </c>
      <c r="E104" s="100" t="s">
        <v>149</v>
      </c>
      <c r="F104" s="100" t="s">
        <v>163</v>
      </c>
      <c r="G104" s="100" t="s">
        <v>162</v>
      </c>
      <c r="H104" s="100"/>
      <c r="I104" s="100" t="s">
        <v>197</v>
      </c>
      <c r="J104" s="100" t="s">
        <v>249</v>
      </c>
      <c r="K104" s="100" t="s">
        <v>252</v>
      </c>
      <c r="L104" s="106" t="s">
        <v>149</v>
      </c>
      <c r="M104" s="100" t="s">
        <v>159</v>
      </c>
      <c r="N104" s="100" t="s">
        <v>190</v>
      </c>
      <c r="O104" s="104" t="s">
        <v>290</v>
      </c>
      <c r="P104" s="106" t="s">
        <v>201</v>
      </c>
      <c r="Q104" s="100" t="s">
        <v>165</v>
      </c>
      <c r="R104" s="100" t="s">
        <v>207</v>
      </c>
      <c r="S104" s="100" t="s">
        <v>234</v>
      </c>
      <c r="T104" s="106"/>
    </row>
    <row r="105" spans="1:20" ht="17" x14ac:dyDescent="0.2">
      <c r="A105" s="100" t="s">
        <v>150</v>
      </c>
      <c r="B105" s="100" t="s">
        <v>150</v>
      </c>
      <c r="C105" s="100" t="s">
        <v>157</v>
      </c>
      <c r="D105" s="100" t="s">
        <v>173</v>
      </c>
      <c r="E105" s="100" t="s">
        <v>150</v>
      </c>
      <c r="F105" s="100" t="s">
        <v>164</v>
      </c>
      <c r="G105" s="100" t="s">
        <v>163</v>
      </c>
      <c r="H105" s="100"/>
      <c r="I105" s="100" t="s">
        <v>198</v>
      </c>
      <c r="J105" s="100" t="s">
        <v>250</v>
      </c>
      <c r="K105" s="100" t="s">
        <v>253</v>
      </c>
      <c r="L105" s="106" t="s">
        <v>150</v>
      </c>
      <c r="M105" s="100" t="s">
        <v>160</v>
      </c>
      <c r="N105" s="100" t="s">
        <v>191</v>
      </c>
      <c r="O105" s="104" t="s">
        <v>290</v>
      </c>
      <c r="P105" s="106" t="s">
        <v>202</v>
      </c>
      <c r="Q105" s="100" t="s">
        <v>166</v>
      </c>
      <c r="R105" s="100" t="s">
        <v>208</v>
      </c>
      <c r="S105" s="100" t="s">
        <v>235</v>
      </c>
      <c r="T105" s="106"/>
    </row>
    <row r="106" spans="1:20" ht="17" x14ac:dyDescent="0.2">
      <c r="A106" s="100" t="s">
        <v>151</v>
      </c>
      <c r="B106" s="100" t="s">
        <v>151</v>
      </c>
      <c r="C106" s="100" t="s">
        <v>158</v>
      </c>
      <c r="D106" s="100" t="s">
        <v>174</v>
      </c>
      <c r="E106" s="100" t="s">
        <v>151</v>
      </c>
      <c r="F106" s="100" t="s">
        <v>165</v>
      </c>
      <c r="G106" s="100" t="s">
        <v>164</v>
      </c>
      <c r="H106" s="100"/>
      <c r="I106" s="100" t="s">
        <v>199</v>
      </c>
      <c r="J106" s="100" t="s">
        <v>251</v>
      </c>
      <c r="K106" s="100" t="s">
        <v>254</v>
      </c>
      <c r="L106" s="106" t="s">
        <v>151</v>
      </c>
      <c r="M106" s="100" t="s">
        <v>161</v>
      </c>
      <c r="N106" s="100" t="s">
        <v>192</v>
      </c>
      <c r="O106" s="104" t="s">
        <v>290</v>
      </c>
      <c r="P106" s="106" t="s">
        <v>203</v>
      </c>
      <c r="Q106" s="100" t="s">
        <v>167</v>
      </c>
      <c r="R106" s="100" t="s">
        <v>209</v>
      </c>
      <c r="S106" s="100" t="s">
        <v>236</v>
      </c>
      <c r="T106" s="106"/>
    </row>
    <row r="107" spans="1:20" ht="17" x14ac:dyDescent="0.2">
      <c r="A107" s="100" t="s">
        <v>152</v>
      </c>
      <c r="B107" s="100" t="s">
        <v>152</v>
      </c>
      <c r="C107" s="100" t="s">
        <v>159</v>
      </c>
      <c r="D107" s="100" t="s">
        <v>175</v>
      </c>
      <c r="E107" s="100" t="s">
        <v>152</v>
      </c>
      <c r="F107" s="100" t="s">
        <v>166</v>
      </c>
      <c r="G107" s="100" t="s">
        <v>165</v>
      </c>
      <c r="H107" s="100"/>
      <c r="I107" s="100" t="s">
        <v>200</v>
      </c>
      <c r="J107" s="100" t="s">
        <v>252</v>
      </c>
      <c r="K107" s="100" t="s">
        <v>259</v>
      </c>
      <c r="L107" s="106" t="s">
        <v>152</v>
      </c>
      <c r="M107" s="100" t="s">
        <v>162</v>
      </c>
      <c r="N107" s="100" t="s">
        <v>193</v>
      </c>
      <c r="O107" s="104" t="s">
        <v>290</v>
      </c>
      <c r="P107" s="106" t="s">
        <v>204</v>
      </c>
      <c r="Q107" s="100" t="s">
        <v>168</v>
      </c>
      <c r="R107" s="100" t="s">
        <v>210</v>
      </c>
      <c r="S107" s="100" t="s">
        <v>237</v>
      </c>
      <c r="T107" s="106"/>
    </row>
    <row r="108" spans="1:20" ht="17" x14ac:dyDescent="0.2">
      <c r="A108" s="100" t="s">
        <v>153</v>
      </c>
      <c r="B108" s="100" t="s">
        <v>153</v>
      </c>
      <c r="C108" s="100" t="s">
        <v>160</v>
      </c>
      <c r="D108" s="100" t="s">
        <v>176</v>
      </c>
      <c r="E108" s="100" t="s">
        <v>153</v>
      </c>
      <c r="F108" s="100" t="s">
        <v>167</v>
      </c>
      <c r="G108" s="100" t="s">
        <v>166</v>
      </c>
      <c r="H108" s="100"/>
      <c r="I108" s="100" t="s">
        <v>201</v>
      </c>
      <c r="J108" s="100" t="s">
        <v>253</v>
      </c>
      <c r="K108" s="100" t="s">
        <v>260</v>
      </c>
      <c r="L108" s="106" t="s">
        <v>153</v>
      </c>
      <c r="M108" s="100" t="s">
        <v>163</v>
      </c>
      <c r="N108" s="100" t="s">
        <v>194</v>
      </c>
      <c r="O108" s="104" t="s">
        <v>290</v>
      </c>
      <c r="P108" s="106" t="s">
        <v>205</v>
      </c>
      <c r="Q108" s="100" t="s">
        <v>169</v>
      </c>
      <c r="R108" s="100" t="s">
        <v>211</v>
      </c>
      <c r="S108" s="100" t="s">
        <v>238</v>
      </c>
      <c r="T108" s="106"/>
    </row>
    <row r="109" spans="1:20" ht="17" x14ac:dyDescent="0.2">
      <c r="A109" s="100" t="s">
        <v>154</v>
      </c>
      <c r="B109" s="100" t="s">
        <v>154</v>
      </c>
      <c r="C109" s="100" t="s">
        <v>161</v>
      </c>
      <c r="D109" s="100" t="s">
        <v>177</v>
      </c>
      <c r="E109" s="100" t="s">
        <v>154</v>
      </c>
      <c r="F109" s="100" t="s">
        <v>168</v>
      </c>
      <c r="G109" s="100" t="s">
        <v>167</v>
      </c>
      <c r="H109" s="100"/>
      <c r="I109" s="100" t="s">
        <v>202</v>
      </c>
      <c r="J109" s="100" t="s">
        <v>254</v>
      </c>
      <c r="K109" s="100"/>
      <c r="L109" s="106" t="s">
        <v>154</v>
      </c>
      <c r="M109" s="100" t="s">
        <v>164</v>
      </c>
      <c r="N109" s="100" t="s">
        <v>195</v>
      </c>
      <c r="O109" s="104" t="s">
        <v>290</v>
      </c>
      <c r="P109" s="106" t="s">
        <v>206</v>
      </c>
      <c r="Q109" s="100" t="s">
        <v>170</v>
      </c>
      <c r="R109" s="100" t="s">
        <v>212</v>
      </c>
      <c r="S109" s="100" t="s">
        <v>247</v>
      </c>
      <c r="T109" s="100"/>
    </row>
    <row r="110" spans="1:20" ht="17" x14ac:dyDescent="0.2">
      <c r="A110" s="100" t="s">
        <v>155</v>
      </c>
      <c r="B110" s="100" t="s">
        <v>155</v>
      </c>
      <c r="C110" s="100" t="s">
        <v>162</v>
      </c>
      <c r="D110" s="100" t="s">
        <v>188</v>
      </c>
      <c r="E110" s="100" t="s">
        <v>155</v>
      </c>
      <c r="F110" s="100" t="s">
        <v>169</v>
      </c>
      <c r="G110" s="100" t="s">
        <v>168</v>
      </c>
      <c r="H110" s="100"/>
      <c r="I110" s="100" t="s">
        <v>203</v>
      </c>
      <c r="J110" s="100" t="s">
        <v>259</v>
      </c>
      <c r="K110" s="100"/>
      <c r="L110" s="106" t="s">
        <v>155</v>
      </c>
      <c r="M110" s="100" t="s">
        <v>165</v>
      </c>
      <c r="N110" s="100" t="s">
        <v>196</v>
      </c>
      <c r="O110" s="104" t="s">
        <v>290</v>
      </c>
      <c r="P110" s="106" t="s">
        <v>207</v>
      </c>
      <c r="Q110" s="100" t="s">
        <v>171</v>
      </c>
      <c r="R110" s="100" t="s">
        <v>233</v>
      </c>
      <c r="S110" s="100" t="s">
        <v>248</v>
      </c>
      <c r="T110" s="100"/>
    </row>
    <row r="111" spans="1:20" ht="17" x14ac:dyDescent="0.2">
      <c r="A111" s="100" t="s">
        <v>156</v>
      </c>
      <c r="B111" s="100" t="s">
        <v>156</v>
      </c>
      <c r="C111" s="100" t="s">
        <v>163</v>
      </c>
      <c r="D111" s="100" t="s">
        <v>189</v>
      </c>
      <c r="E111" s="100" t="s">
        <v>156</v>
      </c>
      <c r="F111" s="100" t="s">
        <v>170</v>
      </c>
      <c r="G111" s="100" t="s">
        <v>169</v>
      </c>
      <c r="H111" s="100"/>
      <c r="I111" s="100" t="s">
        <v>204</v>
      </c>
      <c r="J111" s="100" t="s">
        <v>260</v>
      </c>
      <c r="K111" s="100"/>
      <c r="L111" s="106" t="s">
        <v>156</v>
      </c>
      <c r="M111" s="100" t="s">
        <v>166</v>
      </c>
      <c r="N111" s="100" t="s">
        <v>197</v>
      </c>
      <c r="O111" s="104" t="s">
        <v>290</v>
      </c>
      <c r="P111" s="106" t="s">
        <v>208</v>
      </c>
      <c r="Q111" s="100" t="s">
        <v>172</v>
      </c>
      <c r="R111" s="100" t="s">
        <v>234</v>
      </c>
      <c r="S111" s="100" t="s">
        <v>249</v>
      </c>
      <c r="T111" s="100"/>
    </row>
    <row r="112" spans="1:20" ht="17" x14ac:dyDescent="0.2">
      <c r="A112" s="100" t="s">
        <v>157</v>
      </c>
      <c r="B112" s="100" t="s">
        <v>157</v>
      </c>
      <c r="C112" s="100" t="s">
        <v>164</v>
      </c>
      <c r="D112" s="100" t="s">
        <v>190</v>
      </c>
      <c r="E112" s="100" t="s">
        <v>157</v>
      </c>
      <c r="F112" s="100" t="s">
        <v>171</v>
      </c>
      <c r="G112" s="100" t="s">
        <v>170</v>
      </c>
      <c r="H112" s="100"/>
      <c r="I112" s="100" t="s">
        <v>205</v>
      </c>
      <c r="J112" s="100" t="s">
        <v>262</v>
      </c>
      <c r="K112" s="100"/>
      <c r="L112" s="106" t="s">
        <v>157</v>
      </c>
      <c r="M112" s="100" t="s">
        <v>167</v>
      </c>
      <c r="N112" s="100" t="s">
        <v>198</v>
      </c>
      <c r="O112" s="104" t="s">
        <v>290</v>
      </c>
      <c r="P112" s="106" t="s">
        <v>209</v>
      </c>
      <c r="Q112" s="100" t="s">
        <v>173</v>
      </c>
      <c r="R112" s="100" t="s">
        <v>235</v>
      </c>
      <c r="S112" s="100" t="s">
        <v>250</v>
      </c>
      <c r="T112" s="100"/>
    </row>
    <row r="113" spans="1:20" ht="17" x14ac:dyDescent="0.2">
      <c r="A113" s="100" t="s">
        <v>158</v>
      </c>
      <c r="B113" s="100" t="s">
        <v>158</v>
      </c>
      <c r="C113" s="100" t="s">
        <v>165</v>
      </c>
      <c r="D113" s="100" t="s">
        <v>191</v>
      </c>
      <c r="E113" s="100" t="s">
        <v>158</v>
      </c>
      <c r="F113" s="100" t="s">
        <v>172</v>
      </c>
      <c r="G113" s="100" t="s">
        <v>171</v>
      </c>
      <c r="H113" s="100"/>
      <c r="I113" s="100" t="s">
        <v>206</v>
      </c>
      <c r="J113" s="100" t="s">
        <v>263</v>
      </c>
      <c r="K113" s="100"/>
      <c r="L113" s="106" t="s">
        <v>158</v>
      </c>
      <c r="M113" s="100" t="s">
        <v>168</v>
      </c>
      <c r="N113" s="100" t="s">
        <v>199</v>
      </c>
      <c r="O113" s="104" t="s">
        <v>290</v>
      </c>
      <c r="P113" s="106" t="s">
        <v>210</v>
      </c>
      <c r="Q113" s="100" t="s">
        <v>174</v>
      </c>
      <c r="R113" s="100" t="s">
        <v>236</v>
      </c>
      <c r="S113" s="100" t="s">
        <v>251</v>
      </c>
      <c r="T113" s="100"/>
    </row>
    <row r="114" spans="1:20" ht="17" x14ac:dyDescent="0.2">
      <c r="A114" s="100" t="s">
        <v>159</v>
      </c>
      <c r="B114" s="100" t="s">
        <v>159</v>
      </c>
      <c r="C114" s="100" t="s">
        <v>166</v>
      </c>
      <c r="D114" s="100" t="s">
        <v>192</v>
      </c>
      <c r="E114" s="100" t="s">
        <v>159</v>
      </c>
      <c r="F114" s="100" t="s">
        <v>173</v>
      </c>
      <c r="G114" s="100" t="s">
        <v>172</v>
      </c>
      <c r="H114" s="100"/>
      <c r="I114" s="100" t="s">
        <v>207</v>
      </c>
      <c r="J114" s="100" t="s">
        <v>264</v>
      </c>
      <c r="K114" s="100"/>
      <c r="L114" s="106" t="s">
        <v>159</v>
      </c>
      <c r="M114" s="100" t="s">
        <v>169</v>
      </c>
      <c r="N114" s="100" t="s">
        <v>200</v>
      </c>
      <c r="O114" s="104" t="s">
        <v>290</v>
      </c>
      <c r="P114" s="106" t="s">
        <v>211</v>
      </c>
      <c r="Q114" s="100" t="s">
        <v>175</v>
      </c>
      <c r="R114" s="100" t="s">
        <v>237</v>
      </c>
      <c r="S114" s="100" t="s">
        <v>252</v>
      </c>
      <c r="T114" s="100"/>
    </row>
    <row r="115" spans="1:20" ht="17" x14ac:dyDescent="0.2">
      <c r="A115" s="100" t="s">
        <v>160</v>
      </c>
      <c r="B115" s="100" t="s">
        <v>160</v>
      </c>
      <c r="C115" s="100" t="s">
        <v>167</v>
      </c>
      <c r="D115" s="100" t="s">
        <v>193</v>
      </c>
      <c r="E115" s="100" t="s">
        <v>160</v>
      </c>
      <c r="F115" s="100" t="s">
        <v>174</v>
      </c>
      <c r="G115" s="100" t="s">
        <v>173</v>
      </c>
      <c r="H115" s="100"/>
      <c r="I115" s="100" t="s">
        <v>208</v>
      </c>
      <c r="J115" s="100" t="s">
        <v>265</v>
      </c>
      <c r="K115" s="100"/>
      <c r="L115" s="106" t="s">
        <v>160</v>
      </c>
      <c r="M115" s="100" t="s">
        <v>170</v>
      </c>
      <c r="N115" s="100" t="s">
        <v>201</v>
      </c>
      <c r="O115" s="104" t="s">
        <v>290</v>
      </c>
      <c r="P115" s="106" t="s">
        <v>212</v>
      </c>
      <c r="Q115" s="100" t="s">
        <v>176</v>
      </c>
      <c r="R115" s="100" t="s">
        <v>238</v>
      </c>
      <c r="S115" s="100" t="s">
        <v>253</v>
      </c>
      <c r="T115" s="100"/>
    </row>
    <row r="116" spans="1:20" ht="17" x14ac:dyDescent="0.2">
      <c r="A116" s="100" t="s">
        <v>161</v>
      </c>
      <c r="B116" s="100" t="s">
        <v>161</v>
      </c>
      <c r="C116" s="100" t="s">
        <v>168</v>
      </c>
      <c r="D116" s="100" t="s">
        <v>194</v>
      </c>
      <c r="E116" s="100" t="s">
        <v>161</v>
      </c>
      <c r="F116" s="100" t="s">
        <v>175</v>
      </c>
      <c r="G116" s="100" t="s">
        <v>174</v>
      </c>
      <c r="H116" s="100"/>
      <c r="I116" s="100" t="s">
        <v>209</v>
      </c>
      <c r="J116" s="100" t="s">
        <v>266</v>
      </c>
      <c r="K116" s="100"/>
      <c r="L116" s="106" t="s">
        <v>161</v>
      </c>
      <c r="M116" s="100" t="s">
        <v>171</v>
      </c>
      <c r="N116" s="100" t="s">
        <v>202</v>
      </c>
      <c r="O116" s="104" t="s">
        <v>290</v>
      </c>
      <c r="P116" s="106" t="s">
        <v>233</v>
      </c>
      <c r="Q116" s="100" t="s">
        <v>177</v>
      </c>
      <c r="R116" s="100" t="s">
        <v>247</v>
      </c>
      <c r="S116" s="100" t="s">
        <v>254</v>
      </c>
      <c r="T116" s="100"/>
    </row>
    <row r="117" spans="1:20" ht="17" x14ac:dyDescent="0.2">
      <c r="A117" s="100" t="s">
        <v>162</v>
      </c>
      <c r="B117" s="100" t="s">
        <v>162</v>
      </c>
      <c r="C117" s="100" t="s">
        <v>169</v>
      </c>
      <c r="D117" s="100" t="s">
        <v>195</v>
      </c>
      <c r="E117" s="100" t="s">
        <v>162</v>
      </c>
      <c r="F117" s="100" t="s">
        <v>176</v>
      </c>
      <c r="G117" s="100" t="s">
        <v>175</v>
      </c>
      <c r="H117" s="100"/>
      <c r="I117" s="100" t="s">
        <v>210</v>
      </c>
      <c r="J117" s="100" t="s">
        <v>267</v>
      </c>
      <c r="K117" s="100"/>
      <c r="L117" s="106" t="s">
        <v>162</v>
      </c>
      <c r="M117" s="100" t="s">
        <v>172</v>
      </c>
      <c r="N117" s="100" t="s">
        <v>203</v>
      </c>
      <c r="O117" s="104" t="s">
        <v>290</v>
      </c>
      <c r="P117" s="106" t="s">
        <v>234</v>
      </c>
      <c r="Q117" s="100" t="s">
        <v>188</v>
      </c>
      <c r="R117" s="100" t="s">
        <v>248</v>
      </c>
      <c r="S117" s="100" t="s">
        <v>259</v>
      </c>
      <c r="T117" s="100"/>
    </row>
    <row r="118" spans="1:20" ht="17" x14ac:dyDescent="0.2">
      <c r="A118" s="100" t="s">
        <v>163</v>
      </c>
      <c r="B118" s="100" t="s">
        <v>163</v>
      </c>
      <c r="C118" s="100" t="s">
        <v>170</v>
      </c>
      <c r="D118" s="100" t="s">
        <v>196</v>
      </c>
      <c r="E118" s="100" t="s">
        <v>163</v>
      </c>
      <c r="F118" s="100" t="s">
        <v>177</v>
      </c>
      <c r="G118" s="100" t="s">
        <v>176</v>
      </c>
      <c r="H118" s="100"/>
      <c r="I118" s="100" t="s">
        <v>211</v>
      </c>
      <c r="J118" s="100" t="s">
        <v>268</v>
      </c>
      <c r="K118" s="100"/>
      <c r="L118" s="106" t="s">
        <v>163</v>
      </c>
      <c r="M118" s="100" t="s">
        <v>173</v>
      </c>
      <c r="N118" s="100" t="s">
        <v>204</v>
      </c>
      <c r="O118" s="104" t="s">
        <v>290</v>
      </c>
      <c r="P118" s="106" t="s">
        <v>235</v>
      </c>
      <c r="Q118" s="100" t="s">
        <v>189</v>
      </c>
      <c r="R118" s="100" t="s">
        <v>249</v>
      </c>
      <c r="S118" s="100" t="s">
        <v>260</v>
      </c>
      <c r="T118" s="106"/>
    </row>
    <row r="119" spans="1:20" ht="17" x14ac:dyDescent="0.2">
      <c r="A119" s="100" t="s">
        <v>164</v>
      </c>
      <c r="B119" s="100" t="s">
        <v>164</v>
      </c>
      <c r="C119" s="100" t="s">
        <v>171</v>
      </c>
      <c r="D119" s="100" t="s">
        <v>197</v>
      </c>
      <c r="E119" s="100" t="s">
        <v>164</v>
      </c>
      <c r="F119" s="100" t="s">
        <v>178</v>
      </c>
      <c r="G119" s="100" t="s">
        <v>177</v>
      </c>
      <c r="H119" s="100"/>
      <c r="I119" s="100" t="s">
        <v>212</v>
      </c>
      <c r="J119" s="100" t="s">
        <v>269</v>
      </c>
      <c r="K119" s="100"/>
      <c r="L119" s="106" t="s">
        <v>164</v>
      </c>
      <c r="M119" s="100" t="s">
        <v>174</v>
      </c>
      <c r="N119" s="100" t="s">
        <v>205</v>
      </c>
      <c r="O119" s="104" t="s">
        <v>290</v>
      </c>
      <c r="P119" s="106" t="s">
        <v>236</v>
      </c>
      <c r="Q119" s="100" t="s">
        <v>190</v>
      </c>
      <c r="R119" s="100" t="s">
        <v>250</v>
      </c>
      <c r="S119" s="100"/>
      <c r="T119" s="106"/>
    </row>
    <row r="120" spans="1:20" ht="17" x14ac:dyDescent="0.2">
      <c r="A120" s="100" t="s">
        <v>165</v>
      </c>
      <c r="B120" s="100" t="s">
        <v>165</v>
      </c>
      <c r="C120" s="100" t="s">
        <v>172</v>
      </c>
      <c r="D120" s="100" t="s">
        <v>198</v>
      </c>
      <c r="E120" s="100" t="s">
        <v>165</v>
      </c>
      <c r="F120" s="100" t="s">
        <v>179</v>
      </c>
      <c r="G120" s="100" t="s">
        <v>178</v>
      </c>
      <c r="H120" s="100"/>
      <c r="I120" s="100" t="s">
        <v>233</v>
      </c>
      <c r="J120" s="100"/>
      <c r="K120" s="100"/>
      <c r="L120" s="106" t="s">
        <v>165</v>
      </c>
      <c r="M120" s="100" t="s">
        <v>175</v>
      </c>
      <c r="N120" s="100" t="s">
        <v>206</v>
      </c>
      <c r="O120" s="104" t="s">
        <v>290</v>
      </c>
      <c r="P120" s="106" t="s">
        <v>237</v>
      </c>
      <c r="Q120" s="100" t="s">
        <v>191</v>
      </c>
      <c r="R120" s="100" t="s">
        <v>251</v>
      </c>
      <c r="S120" s="100"/>
      <c r="T120" s="106"/>
    </row>
    <row r="121" spans="1:20" ht="17" x14ac:dyDescent="0.2">
      <c r="A121" s="100" t="s">
        <v>166</v>
      </c>
      <c r="B121" s="100" t="s">
        <v>166</v>
      </c>
      <c r="C121" s="100" t="s">
        <v>173</v>
      </c>
      <c r="D121" s="100" t="s">
        <v>199</v>
      </c>
      <c r="E121" s="100" t="s">
        <v>166</v>
      </c>
      <c r="F121" s="100" t="s">
        <v>180</v>
      </c>
      <c r="G121" s="100" t="s">
        <v>179</v>
      </c>
      <c r="H121" s="100"/>
      <c r="I121" s="100" t="s">
        <v>234</v>
      </c>
      <c r="J121" s="100"/>
      <c r="K121" s="100"/>
      <c r="L121" s="106" t="s">
        <v>166</v>
      </c>
      <c r="M121" s="100" t="s">
        <v>176</v>
      </c>
      <c r="N121" s="100" t="s">
        <v>207</v>
      </c>
      <c r="O121" s="104" t="s">
        <v>290</v>
      </c>
      <c r="P121" s="106" t="s">
        <v>238</v>
      </c>
      <c r="Q121" s="100" t="s">
        <v>192</v>
      </c>
      <c r="R121" s="100" t="s">
        <v>252</v>
      </c>
      <c r="S121" s="100"/>
      <c r="T121" s="106"/>
    </row>
    <row r="122" spans="1:20" ht="17" x14ac:dyDescent="0.2">
      <c r="A122" s="100" t="s">
        <v>167</v>
      </c>
      <c r="B122" s="100" t="s">
        <v>167</v>
      </c>
      <c r="C122" s="100" t="s">
        <v>174</v>
      </c>
      <c r="D122" s="100" t="s">
        <v>200</v>
      </c>
      <c r="E122" s="100" t="s">
        <v>167</v>
      </c>
      <c r="F122" s="100" t="s">
        <v>181</v>
      </c>
      <c r="G122" s="100" t="s">
        <v>180</v>
      </c>
      <c r="H122" s="100"/>
      <c r="I122" s="100" t="s">
        <v>235</v>
      </c>
      <c r="J122" s="100"/>
      <c r="K122" s="100"/>
      <c r="L122" s="106" t="s">
        <v>167</v>
      </c>
      <c r="M122" s="100" t="s">
        <v>177</v>
      </c>
      <c r="N122" s="100" t="s">
        <v>208</v>
      </c>
      <c r="O122" s="104" t="s">
        <v>290</v>
      </c>
      <c r="P122" s="106" t="s">
        <v>239</v>
      </c>
      <c r="Q122" s="100" t="s">
        <v>193</v>
      </c>
      <c r="R122" s="100" t="s">
        <v>253</v>
      </c>
      <c r="S122" s="100"/>
      <c r="T122" s="106"/>
    </row>
    <row r="123" spans="1:20" ht="17" x14ac:dyDescent="0.2">
      <c r="A123" s="100" t="s">
        <v>168</v>
      </c>
      <c r="B123" s="100" t="s">
        <v>168</v>
      </c>
      <c r="C123" s="100" t="s">
        <v>175</v>
      </c>
      <c r="D123" s="100" t="s">
        <v>201</v>
      </c>
      <c r="E123" s="100" t="s">
        <v>168</v>
      </c>
      <c r="F123" s="100" t="s">
        <v>182</v>
      </c>
      <c r="G123" s="100" t="s">
        <v>181</v>
      </c>
      <c r="H123" s="100"/>
      <c r="I123" s="100" t="s">
        <v>236</v>
      </c>
      <c r="J123" s="100"/>
      <c r="K123" s="100"/>
      <c r="L123" s="106" t="s">
        <v>168</v>
      </c>
      <c r="M123" s="100" t="s">
        <v>188</v>
      </c>
      <c r="N123" s="100" t="s">
        <v>209</v>
      </c>
      <c r="O123" s="104" t="s">
        <v>290</v>
      </c>
      <c r="P123" s="106" t="s">
        <v>240</v>
      </c>
      <c r="Q123" s="100" t="s">
        <v>194</v>
      </c>
      <c r="R123" s="100" t="s">
        <v>254</v>
      </c>
      <c r="S123" s="100"/>
      <c r="T123" s="106"/>
    </row>
    <row r="124" spans="1:20" ht="17" x14ac:dyDescent="0.2">
      <c r="A124" s="100" t="s">
        <v>169</v>
      </c>
      <c r="B124" s="100" t="s">
        <v>169</v>
      </c>
      <c r="C124" s="100" t="s">
        <v>176</v>
      </c>
      <c r="D124" s="100" t="s">
        <v>202</v>
      </c>
      <c r="E124" s="100" t="s">
        <v>169</v>
      </c>
      <c r="F124" s="100" t="s">
        <v>183</v>
      </c>
      <c r="G124" s="100" t="s">
        <v>182</v>
      </c>
      <c r="H124" s="100"/>
      <c r="I124" s="100" t="s">
        <v>237</v>
      </c>
      <c r="J124" s="100"/>
      <c r="K124" s="100"/>
      <c r="L124" s="106" t="s">
        <v>169</v>
      </c>
      <c r="M124" s="100" t="s">
        <v>189</v>
      </c>
      <c r="N124" s="100" t="s">
        <v>210</v>
      </c>
      <c r="O124" s="104" t="s">
        <v>290</v>
      </c>
      <c r="P124" s="106" t="s">
        <v>241</v>
      </c>
      <c r="Q124" s="100" t="s">
        <v>195</v>
      </c>
      <c r="R124" s="100" t="s">
        <v>259</v>
      </c>
      <c r="S124" s="100"/>
      <c r="T124" s="106"/>
    </row>
    <row r="125" spans="1:20" ht="17" x14ac:dyDescent="0.2">
      <c r="A125" s="100" t="s">
        <v>170</v>
      </c>
      <c r="B125" s="100" t="s">
        <v>170</v>
      </c>
      <c r="C125" s="100" t="s">
        <v>177</v>
      </c>
      <c r="D125" s="100" t="s">
        <v>203</v>
      </c>
      <c r="E125" s="100" t="s">
        <v>170</v>
      </c>
      <c r="F125" s="100" t="s">
        <v>184</v>
      </c>
      <c r="G125" s="100" t="s">
        <v>183</v>
      </c>
      <c r="H125" s="106"/>
      <c r="I125" s="100" t="s">
        <v>238</v>
      </c>
      <c r="J125" s="100"/>
      <c r="K125" s="100"/>
      <c r="L125" s="106" t="s">
        <v>170</v>
      </c>
      <c r="M125" s="100" t="s">
        <v>190</v>
      </c>
      <c r="N125" s="100" t="s">
        <v>211</v>
      </c>
      <c r="O125" s="104" t="s">
        <v>290</v>
      </c>
      <c r="P125" s="106" t="s">
        <v>242</v>
      </c>
      <c r="Q125" s="100" t="s">
        <v>196</v>
      </c>
      <c r="R125" s="100" t="s">
        <v>260</v>
      </c>
      <c r="S125" s="100"/>
      <c r="T125" s="106"/>
    </row>
    <row r="126" spans="1:20" ht="17" x14ac:dyDescent="0.2">
      <c r="A126" s="100" t="s">
        <v>171</v>
      </c>
      <c r="B126" s="100" t="s">
        <v>171</v>
      </c>
      <c r="C126" s="100" t="s">
        <v>178</v>
      </c>
      <c r="D126" s="100" t="s">
        <v>204</v>
      </c>
      <c r="E126" s="100" t="s">
        <v>171</v>
      </c>
      <c r="F126" s="100" t="s">
        <v>185</v>
      </c>
      <c r="G126" s="100" t="s">
        <v>184</v>
      </c>
      <c r="H126" s="106"/>
      <c r="I126" s="100" t="s">
        <v>247</v>
      </c>
      <c r="J126" s="100"/>
      <c r="K126" s="100"/>
      <c r="L126" s="106" t="s">
        <v>171</v>
      </c>
      <c r="M126" s="100" t="s">
        <v>191</v>
      </c>
      <c r="N126" s="100" t="s">
        <v>212</v>
      </c>
      <c r="O126" s="104" t="s">
        <v>290</v>
      </c>
      <c r="P126" s="106" t="s">
        <v>243</v>
      </c>
      <c r="Q126" s="100" t="s">
        <v>197</v>
      </c>
      <c r="R126" s="100"/>
      <c r="S126" s="100"/>
      <c r="T126" s="106"/>
    </row>
    <row r="127" spans="1:20" ht="17" x14ac:dyDescent="0.2">
      <c r="A127" s="100" t="s">
        <v>172</v>
      </c>
      <c r="B127" s="100" t="s">
        <v>172</v>
      </c>
      <c r="C127" s="100" t="s">
        <v>179</v>
      </c>
      <c r="D127" s="100" t="s">
        <v>205</v>
      </c>
      <c r="E127" s="100" t="s">
        <v>172</v>
      </c>
      <c r="F127" s="100" t="s">
        <v>186</v>
      </c>
      <c r="G127" s="100" t="s">
        <v>185</v>
      </c>
      <c r="H127" s="106"/>
      <c r="I127" s="100" t="s">
        <v>248</v>
      </c>
      <c r="J127" s="100"/>
      <c r="K127" s="100"/>
      <c r="L127" s="106" t="s">
        <v>172</v>
      </c>
      <c r="M127" s="100" t="s">
        <v>192</v>
      </c>
      <c r="N127" s="100" t="s">
        <v>213</v>
      </c>
      <c r="O127" s="104" t="s">
        <v>290</v>
      </c>
      <c r="P127" s="106" t="s">
        <v>244</v>
      </c>
      <c r="Q127" s="100" t="s">
        <v>198</v>
      </c>
      <c r="R127" s="100"/>
      <c r="S127" s="100"/>
      <c r="T127" s="106"/>
    </row>
    <row r="128" spans="1:20" ht="17" x14ac:dyDescent="0.2">
      <c r="A128" s="100" t="s">
        <v>173</v>
      </c>
      <c r="B128" s="100" t="s">
        <v>173</v>
      </c>
      <c r="C128" s="100" t="s">
        <v>180</v>
      </c>
      <c r="D128" s="100" t="s">
        <v>206</v>
      </c>
      <c r="E128" s="100" t="s">
        <v>173</v>
      </c>
      <c r="F128" s="100" t="s">
        <v>187</v>
      </c>
      <c r="G128" s="100" t="s">
        <v>186</v>
      </c>
      <c r="H128" s="106"/>
      <c r="I128" s="100" t="s">
        <v>249</v>
      </c>
      <c r="J128" s="100"/>
      <c r="K128" s="100"/>
      <c r="L128" s="106" t="s">
        <v>173</v>
      </c>
      <c r="M128" s="100" t="s">
        <v>193</v>
      </c>
      <c r="N128" s="100" t="s">
        <v>214</v>
      </c>
      <c r="O128" s="104" t="s">
        <v>290</v>
      </c>
      <c r="P128" s="106" t="s">
        <v>245</v>
      </c>
      <c r="Q128" s="100" t="s">
        <v>199</v>
      </c>
      <c r="R128" s="100"/>
      <c r="S128" s="100"/>
      <c r="T128" s="106"/>
    </row>
    <row r="129" spans="1:20" ht="17" x14ac:dyDescent="0.2">
      <c r="A129" s="100" t="s">
        <v>174</v>
      </c>
      <c r="B129" s="100" t="s">
        <v>174</v>
      </c>
      <c r="C129" s="100" t="s">
        <v>181</v>
      </c>
      <c r="D129" s="100" t="s">
        <v>207</v>
      </c>
      <c r="E129" s="100" t="s">
        <v>174</v>
      </c>
      <c r="F129" s="100" t="s">
        <v>188</v>
      </c>
      <c r="G129" s="100" t="s">
        <v>187</v>
      </c>
      <c r="H129" s="106"/>
      <c r="I129" s="100" t="s">
        <v>250</v>
      </c>
      <c r="J129" s="100"/>
      <c r="K129" s="100"/>
      <c r="L129" s="106" t="s">
        <v>174</v>
      </c>
      <c r="M129" s="100" t="s">
        <v>194</v>
      </c>
      <c r="N129" s="100" t="s">
        <v>215</v>
      </c>
      <c r="O129" s="104" t="s">
        <v>290</v>
      </c>
      <c r="P129" s="106" t="s">
        <v>246</v>
      </c>
      <c r="Q129" s="100" t="s">
        <v>200</v>
      </c>
      <c r="R129" s="100"/>
      <c r="S129" s="100"/>
      <c r="T129" s="106"/>
    </row>
    <row r="130" spans="1:20" ht="17" x14ac:dyDescent="0.2">
      <c r="A130" s="100" t="s">
        <v>175</v>
      </c>
      <c r="B130" s="100" t="s">
        <v>175</v>
      </c>
      <c r="C130" s="100" t="s">
        <v>182</v>
      </c>
      <c r="D130" s="100" t="s">
        <v>208</v>
      </c>
      <c r="E130" s="100" t="s">
        <v>175</v>
      </c>
      <c r="F130" s="100" t="s">
        <v>189</v>
      </c>
      <c r="G130" s="100" t="s">
        <v>188</v>
      </c>
      <c r="H130" s="106"/>
      <c r="I130" s="100" t="s">
        <v>251</v>
      </c>
      <c r="J130" s="100"/>
      <c r="K130" s="100"/>
      <c r="L130" s="106" t="s">
        <v>175</v>
      </c>
      <c r="M130" s="100" t="s">
        <v>195</v>
      </c>
      <c r="N130" s="100" t="s">
        <v>216</v>
      </c>
      <c r="O130" s="104" t="s">
        <v>290</v>
      </c>
      <c r="P130" s="106" t="s">
        <v>247</v>
      </c>
      <c r="Q130" s="100" t="s">
        <v>201</v>
      </c>
      <c r="R130" s="100"/>
      <c r="S130" s="100"/>
      <c r="T130" s="106"/>
    </row>
    <row r="131" spans="1:20" ht="17" x14ac:dyDescent="0.2">
      <c r="A131" s="100" t="s">
        <v>176</v>
      </c>
      <c r="B131" s="100" t="s">
        <v>176</v>
      </c>
      <c r="C131" s="100" t="s">
        <v>183</v>
      </c>
      <c r="D131" s="100" t="s">
        <v>209</v>
      </c>
      <c r="E131" s="100" t="s">
        <v>176</v>
      </c>
      <c r="F131" s="100" t="s">
        <v>190</v>
      </c>
      <c r="G131" s="100" t="s">
        <v>189</v>
      </c>
      <c r="H131" s="106"/>
      <c r="I131" s="100" t="s">
        <v>252</v>
      </c>
      <c r="J131" s="100"/>
      <c r="K131" s="100"/>
      <c r="L131" s="106" t="s">
        <v>176</v>
      </c>
      <c r="M131" s="100" t="s">
        <v>196</v>
      </c>
      <c r="N131" s="100" t="s">
        <v>217</v>
      </c>
      <c r="O131" s="104" t="s">
        <v>290</v>
      </c>
      <c r="P131" s="106" t="s">
        <v>248</v>
      </c>
      <c r="Q131" s="100" t="s">
        <v>202</v>
      </c>
      <c r="R131" s="100"/>
      <c r="S131" s="100"/>
      <c r="T131" s="106"/>
    </row>
    <row r="132" spans="1:20" ht="17" x14ac:dyDescent="0.2">
      <c r="A132" s="100" t="s">
        <v>177</v>
      </c>
      <c r="B132" s="100" t="s">
        <v>177</v>
      </c>
      <c r="C132" s="100" t="s">
        <v>184</v>
      </c>
      <c r="D132" s="100" t="s">
        <v>210</v>
      </c>
      <c r="E132" s="100" t="s">
        <v>177</v>
      </c>
      <c r="F132" s="100" t="s">
        <v>191</v>
      </c>
      <c r="G132" s="100" t="s">
        <v>190</v>
      </c>
      <c r="H132" s="106"/>
      <c r="I132" s="100" t="s">
        <v>253</v>
      </c>
      <c r="J132" s="100"/>
      <c r="K132" s="100"/>
      <c r="L132" s="106" t="s">
        <v>177</v>
      </c>
      <c r="M132" s="100" t="s">
        <v>197</v>
      </c>
      <c r="N132" s="100" t="s">
        <v>218</v>
      </c>
      <c r="O132" s="104" t="s">
        <v>290</v>
      </c>
      <c r="P132" s="106" t="s">
        <v>249</v>
      </c>
      <c r="Q132" s="100" t="s">
        <v>203</v>
      </c>
      <c r="R132" s="100"/>
      <c r="S132" s="100"/>
      <c r="T132" s="106"/>
    </row>
    <row r="133" spans="1:20" ht="17" x14ac:dyDescent="0.2">
      <c r="A133" s="100" t="s">
        <v>178</v>
      </c>
      <c r="B133" s="100" t="s">
        <v>178</v>
      </c>
      <c r="C133" s="100" t="s">
        <v>185</v>
      </c>
      <c r="D133" s="100" t="s">
        <v>211</v>
      </c>
      <c r="E133" s="100" t="s">
        <v>178</v>
      </c>
      <c r="F133" s="100" t="s">
        <v>192</v>
      </c>
      <c r="G133" s="100" t="s">
        <v>191</v>
      </c>
      <c r="H133" s="106"/>
      <c r="I133" s="100" t="s">
        <v>254</v>
      </c>
      <c r="J133" s="100"/>
      <c r="K133" s="100"/>
      <c r="L133" s="106" t="s">
        <v>178</v>
      </c>
      <c r="M133" s="100" t="s">
        <v>198</v>
      </c>
      <c r="N133" s="100" t="s">
        <v>219</v>
      </c>
      <c r="O133" s="104" t="s">
        <v>290</v>
      </c>
      <c r="P133" s="106" t="s">
        <v>250</v>
      </c>
      <c r="Q133" s="100" t="s">
        <v>204</v>
      </c>
      <c r="R133" s="100"/>
      <c r="S133" s="100"/>
      <c r="T133" s="106"/>
    </row>
    <row r="134" spans="1:20" ht="17" x14ac:dyDescent="0.2">
      <c r="A134" s="100" t="s">
        <v>179</v>
      </c>
      <c r="B134" s="100" t="s">
        <v>179</v>
      </c>
      <c r="C134" s="100" t="s">
        <v>186</v>
      </c>
      <c r="D134" s="100" t="s">
        <v>212</v>
      </c>
      <c r="E134" s="100" t="s">
        <v>179</v>
      </c>
      <c r="F134" s="100" t="s">
        <v>193</v>
      </c>
      <c r="G134" s="100" t="s">
        <v>192</v>
      </c>
      <c r="H134" s="106"/>
      <c r="I134" s="100" t="s">
        <v>259</v>
      </c>
      <c r="J134" s="100"/>
      <c r="K134" s="100"/>
      <c r="L134" s="106" t="s">
        <v>179</v>
      </c>
      <c r="M134" s="100" t="s">
        <v>199</v>
      </c>
      <c r="N134" s="100" t="s">
        <v>220</v>
      </c>
      <c r="O134" s="104" t="s">
        <v>290</v>
      </c>
      <c r="P134" s="106" t="s">
        <v>251</v>
      </c>
      <c r="Q134" s="100" t="s">
        <v>205</v>
      </c>
      <c r="R134" s="100"/>
      <c r="S134" s="100"/>
      <c r="T134" s="106"/>
    </row>
    <row r="135" spans="1:20" ht="17" x14ac:dyDescent="0.2">
      <c r="A135" s="100" t="s">
        <v>180</v>
      </c>
      <c r="B135" s="100" t="s">
        <v>180</v>
      </c>
      <c r="C135" s="100" t="s">
        <v>187</v>
      </c>
      <c r="D135" s="100" t="s">
        <v>213</v>
      </c>
      <c r="E135" s="100" t="s">
        <v>180</v>
      </c>
      <c r="F135" s="100" t="s">
        <v>194</v>
      </c>
      <c r="G135" s="100" t="s">
        <v>193</v>
      </c>
      <c r="H135" s="106"/>
      <c r="I135" s="100" t="s">
        <v>260</v>
      </c>
      <c r="J135" s="100"/>
      <c r="K135" s="100"/>
      <c r="L135" s="106" t="s">
        <v>180</v>
      </c>
      <c r="M135" s="100" t="s">
        <v>200</v>
      </c>
      <c r="N135" s="100" t="s">
        <v>221</v>
      </c>
      <c r="O135" s="104" t="s">
        <v>290</v>
      </c>
      <c r="P135" s="106" t="s">
        <v>252</v>
      </c>
      <c r="Q135" s="100" t="s">
        <v>206</v>
      </c>
      <c r="R135" s="100"/>
      <c r="S135" s="100"/>
      <c r="T135" s="106"/>
    </row>
    <row r="136" spans="1:20" ht="17" x14ac:dyDescent="0.2">
      <c r="A136" s="100" t="s">
        <v>181</v>
      </c>
      <c r="B136" s="100" t="s">
        <v>181</v>
      </c>
      <c r="C136" s="100" t="s">
        <v>188</v>
      </c>
      <c r="D136" s="100" t="s">
        <v>214</v>
      </c>
      <c r="E136" s="100" t="s">
        <v>181</v>
      </c>
      <c r="F136" s="100" t="s">
        <v>195</v>
      </c>
      <c r="G136" s="100" t="s">
        <v>194</v>
      </c>
      <c r="H136" s="106"/>
      <c r="I136" s="100"/>
      <c r="J136" s="100"/>
      <c r="K136" s="100"/>
      <c r="L136" s="106" t="s">
        <v>181</v>
      </c>
      <c r="M136" s="100" t="s">
        <v>201</v>
      </c>
      <c r="N136" s="100" t="s">
        <v>222</v>
      </c>
      <c r="O136" s="104" t="s">
        <v>290</v>
      </c>
      <c r="P136" s="106" t="s">
        <v>253</v>
      </c>
      <c r="Q136" s="100" t="s">
        <v>207</v>
      </c>
      <c r="R136" s="100"/>
      <c r="S136" s="100"/>
      <c r="T136" s="106"/>
    </row>
    <row r="137" spans="1:20" ht="17" x14ac:dyDescent="0.2">
      <c r="A137" s="100" t="s">
        <v>182</v>
      </c>
      <c r="B137" s="100" t="s">
        <v>182</v>
      </c>
      <c r="C137" s="100" t="s">
        <v>189</v>
      </c>
      <c r="D137" s="100" t="s">
        <v>215</v>
      </c>
      <c r="E137" s="100" t="s">
        <v>182</v>
      </c>
      <c r="F137" s="100" t="s">
        <v>196</v>
      </c>
      <c r="G137" s="100" t="s">
        <v>195</v>
      </c>
      <c r="H137" s="106"/>
      <c r="I137" s="100"/>
      <c r="J137" s="100"/>
      <c r="K137" s="106"/>
      <c r="L137" s="106" t="s">
        <v>182</v>
      </c>
      <c r="M137" s="100" t="s">
        <v>202</v>
      </c>
      <c r="N137" s="100" t="s">
        <v>233</v>
      </c>
      <c r="O137" s="104" t="s">
        <v>290</v>
      </c>
      <c r="P137" s="106" t="s">
        <v>254</v>
      </c>
      <c r="Q137" s="100" t="s">
        <v>208</v>
      </c>
      <c r="R137" s="100"/>
      <c r="S137" s="100"/>
      <c r="T137" s="106"/>
    </row>
    <row r="138" spans="1:20" ht="17" x14ac:dyDescent="0.2">
      <c r="A138" s="100" t="s">
        <v>183</v>
      </c>
      <c r="B138" s="100" t="s">
        <v>183</v>
      </c>
      <c r="C138" s="100" t="s">
        <v>190</v>
      </c>
      <c r="D138" s="100" t="s">
        <v>216</v>
      </c>
      <c r="E138" s="100" t="s">
        <v>183</v>
      </c>
      <c r="F138" s="100" t="s">
        <v>197</v>
      </c>
      <c r="G138" s="100" t="s">
        <v>196</v>
      </c>
      <c r="H138" s="106"/>
      <c r="I138" s="100"/>
      <c r="J138" s="100"/>
      <c r="K138" s="106"/>
      <c r="L138" s="106" t="s">
        <v>183</v>
      </c>
      <c r="M138" s="100" t="s">
        <v>203</v>
      </c>
      <c r="N138" s="100" t="s">
        <v>234</v>
      </c>
      <c r="O138" s="104" t="s">
        <v>290</v>
      </c>
      <c r="P138" s="106" t="s">
        <v>259</v>
      </c>
      <c r="Q138" s="100" t="s">
        <v>209</v>
      </c>
      <c r="R138" s="100"/>
      <c r="S138" s="100"/>
      <c r="T138" s="106"/>
    </row>
    <row r="139" spans="1:20" ht="17" x14ac:dyDescent="0.2">
      <c r="A139" s="100" t="s">
        <v>184</v>
      </c>
      <c r="B139" s="100" t="s">
        <v>184</v>
      </c>
      <c r="C139" s="100" t="s">
        <v>191</v>
      </c>
      <c r="D139" s="100" t="s">
        <v>217</v>
      </c>
      <c r="E139" s="100" t="s">
        <v>184</v>
      </c>
      <c r="F139" s="100" t="s">
        <v>198</v>
      </c>
      <c r="G139" s="100" t="s">
        <v>197</v>
      </c>
      <c r="H139" s="106"/>
      <c r="I139" s="100"/>
      <c r="J139" s="100"/>
      <c r="K139" s="106"/>
      <c r="L139" s="106" t="s">
        <v>184</v>
      </c>
      <c r="M139" s="100" t="s">
        <v>204</v>
      </c>
      <c r="N139" s="100" t="s">
        <v>235</v>
      </c>
      <c r="O139" s="104" t="s">
        <v>290</v>
      </c>
      <c r="P139" s="106" t="s">
        <v>260</v>
      </c>
      <c r="Q139" s="100" t="s">
        <v>210</v>
      </c>
      <c r="R139" s="100"/>
      <c r="S139" s="100"/>
      <c r="T139" s="106"/>
    </row>
    <row r="140" spans="1:20" ht="17" x14ac:dyDescent="0.2">
      <c r="A140" s="100" t="s">
        <v>185</v>
      </c>
      <c r="B140" s="100" t="s">
        <v>185</v>
      </c>
      <c r="C140" s="100" t="s">
        <v>192</v>
      </c>
      <c r="D140" s="100" t="s">
        <v>218</v>
      </c>
      <c r="E140" s="100" t="s">
        <v>185</v>
      </c>
      <c r="F140" s="100" t="s">
        <v>199</v>
      </c>
      <c r="G140" s="100" t="s">
        <v>198</v>
      </c>
      <c r="H140" s="106"/>
      <c r="I140" s="100"/>
      <c r="J140" s="100"/>
      <c r="K140" s="106"/>
      <c r="L140" s="106" t="s">
        <v>185</v>
      </c>
      <c r="M140" s="100" t="s">
        <v>205</v>
      </c>
      <c r="N140" s="100" t="s">
        <v>236</v>
      </c>
      <c r="O140" s="104" t="s">
        <v>290</v>
      </c>
      <c r="P140" s="106" t="s">
        <v>262</v>
      </c>
      <c r="Q140" s="100" t="s">
        <v>211</v>
      </c>
      <c r="R140" s="100"/>
      <c r="S140" s="100"/>
      <c r="T140" s="106"/>
    </row>
    <row r="141" spans="1:20" ht="17" x14ac:dyDescent="0.2">
      <c r="A141" s="100" t="s">
        <v>186</v>
      </c>
      <c r="B141" s="100" t="s">
        <v>186</v>
      </c>
      <c r="C141" s="100" t="s">
        <v>193</v>
      </c>
      <c r="D141" s="100" t="s">
        <v>219</v>
      </c>
      <c r="E141" s="100" t="s">
        <v>186</v>
      </c>
      <c r="F141" s="100" t="s">
        <v>200</v>
      </c>
      <c r="G141" s="100" t="s">
        <v>199</v>
      </c>
      <c r="H141" s="106"/>
      <c r="I141" s="100"/>
      <c r="J141" s="100"/>
      <c r="K141" s="106"/>
      <c r="L141" s="106" t="s">
        <v>186</v>
      </c>
      <c r="M141" s="100" t="s">
        <v>206</v>
      </c>
      <c r="N141" s="100" t="s">
        <v>237</v>
      </c>
      <c r="O141" s="104" t="s">
        <v>290</v>
      </c>
      <c r="P141" s="106" t="s">
        <v>263</v>
      </c>
      <c r="Q141" s="100" t="s">
        <v>212</v>
      </c>
      <c r="R141" s="100"/>
      <c r="S141" s="106"/>
      <c r="T141" s="106"/>
    </row>
    <row r="142" spans="1:20" ht="17" x14ac:dyDescent="0.2">
      <c r="A142" s="100" t="s">
        <v>187</v>
      </c>
      <c r="B142" s="100" t="s">
        <v>187</v>
      </c>
      <c r="C142" s="100" t="s">
        <v>194</v>
      </c>
      <c r="D142" s="100" t="s">
        <v>220</v>
      </c>
      <c r="E142" s="100" t="s">
        <v>187</v>
      </c>
      <c r="F142" s="100" t="s">
        <v>201</v>
      </c>
      <c r="G142" s="100" t="s">
        <v>200</v>
      </c>
      <c r="H142" s="106"/>
      <c r="I142" s="100"/>
      <c r="J142" s="100"/>
      <c r="K142" s="106"/>
      <c r="L142" s="106" t="s">
        <v>187</v>
      </c>
      <c r="M142" s="100" t="s">
        <v>207</v>
      </c>
      <c r="N142" s="100" t="s">
        <v>238</v>
      </c>
      <c r="O142" s="104" t="s">
        <v>290</v>
      </c>
      <c r="P142" s="106" t="s">
        <v>264</v>
      </c>
      <c r="Q142" s="100" t="s">
        <v>233</v>
      </c>
      <c r="R142" s="100"/>
      <c r="S142" s="106"/>
      <c r="T142" s="106"/>
    </row>
    <row r="143" spans="1:20" ht="17" x14ac:dyDescent="0.2">
      <c r="A143" s="100" t="s">
        <v>188</v>
      </c>
      <c r="B143" s="100" t="s">
        <v>188</v>
      </c>
      <c r="C143" s="100" t="s">
        <v>195</v>
      </c>
      <c r="D143" s="100" t="s">
        <v>221</v>
      </c>
      <c r="E143" s="100" t="s">
        <v>188</v>
      </c>
      <c r="F143" s="100" t="s">
        <v>202</v>
      </c>
      <c r="G143" s="100" t="s">
        <v>201</v>
      </c>
      <c r="H143" s="106"/>
      <c r="I143" s="100"/>
      <c r="J143" s="100"/>
      <c r="K143" s="106"/>
      <c r="L143" s="106" t="s">
        <v>188</v>
      </c>
      <c r="M143" s="100" t="s">
        <v>208</v>
      </c>
      <c r="N143" s="100"/>
      <c r="O143" s="104" t="s">
        <v>290</v>
      </c>
      <c r="P143" s="106" t="s">
        <v>265</v>
      </c>
      <c r="Q143" s="100" t="s">
        <v>234</v>
      </c>
      <c r="R143" s="100"/>
      <c r="S143" s="106"/>
      <c r="T143" s="106"/>
    </row>
    <row r="144" spans="1:20" ht="17" x14ac:dyDescent="0.2">
      <c r="A144" s="100" t="s">
        <v>189</v>
      </c>
      <c r="B144" s="100" t="s">
        <v>189</v>
      </c>
      <c r="C144" s="100" t="s">
        <v>196</v>
      </c>
      <c r="D144" s="100" t="s">
        <v>222</v>
      </c>
      <c r="E144" s="100" t="s">
        <v>189</v>
      </c>
      <c r="F144" s="100" t="s">
        <v>203</v>
      </c>
      <c r="G144" s="100" t="s">
        <v>202</v>
      </c>
      <c r="H144" s="106"/>
      <c r="I144" s="100"/>
      <c r="J144" s="100"/>
      <c r="K144" s="106"/>
      <c r="L144" s="106" t="s">
        <v>189</v>
      </c>
      <c r="M144" s="100" t="s">
        <v>209</v>
      </c>
      <c r="N144" s="100"/>
      <c r="O144" s="104" t="s">
        <v>290</v>
      </c>
      <c r="P144" s="106" t="s">
        <v>266</v>
      </c>
      <c r="Q144" s="100" t="s">
        <v>235</v>
      </c>
      <c r="R144" s="100"/>
      <c r="S144" s="106"/>
      <c r="T144" s="106"/>
    </row>
    <row r="145" spans="1:20" ht="17" x14ac:dyDescent="0.2">
      <c r="A145" s="100" t="s">
        <v>190</v>
      </c>
      <c r="B145" s="100" t="s">
        <v>190</v>
      </c>
      <c r="C145" s="100" t="s">
        <v>197</v>
      </c>
      <c r="D145" s="100" t="s">
        <v>233</v>
      </c>
      <c r="E145" s="100" t="s">
        <v>190</v>
      </c>
      <c r="F145" s="100" t="s">
        <v>204</v>
      </c>
      <c r="G145" s="100" t="s">
        <v>203</v>
      </c>
      <c r="H145" s="106"/>
      <c r="I145" s="100"/>
      <c r="J145" s="100"/>
      <c r="K145" s="106"/>
      <c r="L145" s="106" t="s">
        <v>190</v>
      </c>
      <c r="M145" s="100" t="s">
        <v>210</v>
      </c>
      <c r="N145" s="100"/>
      <c r="O145" s="104" t="s">
        <v>290</v>
      </c>
      <c r="P145" s="106" t="s">
        <v>267</v>
      </c>
      <c r="Q145" s="100" t="s">
        <v>236</v>
      </c>
      <c r="R145" s="100"/>
      <c r="S145" s="106"/>
      <c r="T145" s="106"/>
    </row>
    <row r="146" spans="1:20" ht="17" x14ac:dyDescent="0.2">
      <c r="A146" s="100" t="s">
        <v>191</v>
      </c>
      <c r="B146" s="100" t="s">
        <v>191</v>
      </c>
      <c r="C146" s="100" t="s">
        <v>198</v>
      </c>
      <c r="D146" s="100" t="s">
        <v>234</v>
      </c>
      <c r="E146" s="100" t="s">
        <v>191</v>
      </c>
      <c r="F146" s="100" t="s">
        <v>205</v>
      </c>
      <c r="G146" s="100" t="s">
        <v>204</v>
      </c>
      <c r="H146" s="106"/>
      <c r="I146" s="100"/>
      <c r="J146" s="100"/>
      <c r="K146" s="106"/>
      <c r="L146" s="106" t="s">
        <v>191</v>
      </c>
      <c r="M146" s="100" t="s">
        <v>211</v>
      </c>
      <c r="N146" s="100"/>
      <c r="O146" s="104" t="s">
        <v>290</v>
      </c>
      <c r="P146" s="106" t="s">
        <v>268</v>
      </c>
      <c r="Q146" s="100" t="s">
        <v>237</v>
      </c>
      <c r="R146" s="100"/>
      <c r="S146" s="106"/>
      <c r="T146" s="106"/>
    </row>
    <row r="147" spans="1:20" ht="17" x14ac:dyDescent="0.2">
      <c r="A147" s="100" t="s">
        <v>192</v>
      </c>
      <c r="B147" s="100" t="s">
        <v>192</v>
      </c>
      <c r="C147" s="100" t="s">
        <v>199</v>
      </c>
      <c r="D147" s="100" t="s">
        <v>235</v>
      </c>
      <c r="E147" s="100" t="s">
        <v>192</v>
      </c>
      <c r="F147" s="100" t="s">
        <v>206</v>
      </c>
      <c r="G147" s="100" t="s">
        <v>205</v>
      </c>
      <c r="H147" s="106"/>
      <c r="I147" s="100"/>
      <c r="J147" s="100"/>
      <c r="K147" s="100"/>
      <c r="L147" s="106" t="s">
        <v>192</v>
      </c>
      <c r="M147" s="100" t="s">
        <v>212</v>
      </c>
      <c r="N147" s="100"/>
      <c r="O147" s="104" t="s">
        <v>290</v>
      </c>
      <c r="P147" s="106" t="s">
        <v>269</v>
      </c>
      <c r="Q147" s="100" t="s">
        <v>238</v>
      </c>
      <c r="R147" s="100"/>
      <c r="S147" s="106"/>
      <c r="T147" s="106"/>
    </row>
    <row r="148" spans="1:20" ht="17" x14ac:dyDescent="0.2">
      <c r="A148" s="100" t="s">
        <v>193</v>
      </c>
      <c r="B148" s="100" t="s">
        <v>193</v>
      </c>
      <c r="C148" s="100" t="s">
        <v>200</v>
      </c>
      <c r="D148" s="100" t="s">
        <v>236</v>
      </c>
      <c r="E148" s="100" t="s">
        <v>193</v>
      </c>
      <c r="F148" s="100" t="s">
        <v>207</v>
      </c>
      <c r="G148" s="100" t="s">
        <v>206</v>
      </c>
      <c r="H148" s="106"/>
      <c r="I148" s="100"/>
      <c r="J148" s="100"/>
      <c r="K148" s="100"/>
      <c r="L148" s="106" t="s">
        <v>193</v>
      </c>
      <c r="M148" s="100" t="s">
        <v>213</v>
      </c>
      <c r="N148" s="100"/>
      <c r="O148" s="104" t="s">
        <v>290</v>
      </c>
      <c r="P148" s="106"/>
      <c r="Q148" s="100" t="s">
        <v>239</v>
      </c>
      <c r="R148" s="100"/>
      <c r="S148" s="106"/>
      <c r="T148" s="106"/>
    </row>
    <row r="149" spans="1:20" ht="17" x14ac:dyDescent="0.2">
      <c r="A149" s="100" t="s">
        <v>194</v>
      </c>
      <c r="B149" s="100" t="s">
        <v>194</v>
      </c>
      <c r="C149" s="100" t="s">
        <v>201</v>
      </c>
      <c r="D149" s="100" t="s">
        <v>237</v>
      </c>
      <c r="E149" s="100" t="s">
        <v>194</v>
      </c>
      <c r="F149" s="100" t="s">
        <v>208</v>
      </c>
      <c r="G149" s="100" t="s">
        <v>207</v>
      </c>
      <c r="H149" s="106"/>
      <c r="I149" s="100"/>
      <c r="J149" s="100"/>
      <c r="K149" s="100"/>
      <c r="L149" s="106" t="s">
        <v>194</v>
      </c>
      <c r="M149" s="100" t="s">
        <v>214</v>
      </c>
      <c r="N149" s="100"/>
      <c r="O149" s="104" t="s">
        <v>290</v>
      </c>
      <c r="P149" s="106"/>
      <c r="Q149" s="100" t="s">
        <v>240</v>
      </c>
      <c r="R149" s="100"/>
      <c r="S149" s="106"/>
      <c r="T149" s="106"/>
    </row>
    <row r="150" spans="1:20" ht="17" x14ac:dyDescent="0.2">
      <c r="A150" s="100" t="s">
        <v>195</v>
      </c>
      <c r="B150" s="100" t="s">
        <v>195</v>
      </c>
      <c r="C150" s="100" t="s">
        <v>202</v>
      </c>
      <c r="D150" s="100" t="s">
        <v>238</v>
      </c>
      <c r="E150" s="100" t="s">
        <v>195</v>
      </c>
      <c r="F150" s="100" t="s">
        <v>209</v>
      </c>
      <c r="G150" s="100" t="s">
        <v>208</v>
      </c>
      <c r="H150" s="106"/>
      <c r="I150" s="100"/>
      <c r="J150" s="100"/>
      <c r="K150" s="100"/>
      <c r="L150" s="106" t="s">
        <v>195</v>
      </c>
      <c r="M150" s="100" t="s">
        <v>215</v>
      </c>
      <c r="N150" s="100"/>
      <c r="O150" s="104" t="s">
        <v>290</v>
      </c>
      <c r="P150" s="106"/>
      <c r="Q150" s="100" t="s">
        <v>241</v>
      </c>
      <c r="R150" s="100"/>
      <c r="S150" s="106"/>
      <c r="T150" s="106"/>
    </row>
    <row r="151" spans="1:20" ht="17" x14ac:dyDescent="0.2">
      <c r="A151" s="100" t="s">
        <v>196</v>
      </c>
      <c r="B151" s="100" t="s">
        <v>196</v>
      </c>
      <c r="C151" s="100" t="s">
        <v>203</v>
      </c>
      <c r="D151" s="100" t="s">
        <v>239</v>
      </c>
      <c r="E151" s="100" t="s">
        <v>196</v>
      </c>
      <c r="F151" s="100" t="s">
        <v>210</v>
      </c>
      <c r="G151" s="100" t="s">
        <v>209</v>
      </c>
      <c r="H151" s="106"/>
      <c r="I151" s="100"/>
      <c r="J151" s="100"/>
      <c r="K151" s="100"/>
      <c r="L151" s="106" t="s">
        <v>196</v>
      </c>
      <c r="M151" s="100" t="s">
        <v>216</v>
      </c>
      <c r="N151" s="100"/>
      <c r="O151" s="104" t="s">
        <v>290</v>
      </c>
      <c r="P151" s="106"/>
      <c r="Q151" s="100" t="s">
        <v>242</v>
      </c>
      <c r="R151" s="100"/>
      <c r="S151" s="106"/>
      <c r="T151" s="106"/>
    </row>
    <row r="152" spans="1:20" ht="17" x14ac:dyDescent="0.2">
      <c r="A152" s="100" t="s">
        <v>197</v>
      </c>
      <c r="B152" s="100" t="s">
        <v>197</v>
      </c>
      <c r="C152" s="100" t="s">
        <v>204</v>
      </c>
      <c r="D152" s="100" t="s">
        <v>240</v>
      </c>
      <c r="E152" s="100" t="s">
        <v>197</v>
      </c>
      <c r="F152" s="100" t="s">
        <v>211</v>
      </c>
      <c r="G152" s="100" t="s">
        <v>210</v>
      </c>
      <c r="H152" s="106"/>
      <c r="I152" s="100"/>
      <c r="J152" s="100"/>
      <c r="K152" s="100"/>
      <c r="L152" s="106" t="s">
        <v>197</v>
      </c>
      <c r="M152" s="100" t="s">
        <v>217</v>
      </c>
      <c r="N152" s="100"/>
      <c r="O152" s="104" t="s">
        <v>290</v>
      </c>
      <c r="P152" s="106"/>
      <c r="Q152" s="100" t="s">
        <v>243</v>
      </c>
      <c r="R152" s="100"/>
      <c r="S152" s="106"/>
      <c r="T152" s="106"/>
    </row>
    <row r="153" spans="1:20" ht="17" x14ac:dyDescent="0.2">
      <c r="A153" s="100" t="s">
        <v>198</v>
      </c>
      <c r="B153" s="100" t="s">
        <v>198</v>
      </c>
      <c r="C153" s="100" t="s">
        <v>205</v>
      </c>
      <c r="D153" s="100" t="s">
        <v>241</v>
      </c>
      <c r="E153" s="100" t="s">
        <v>198</v>
      </c>
      <c r="F153" s="100" t="s">
        <v>212</v>
      </c>
      <c r="G153" s="100" t="s">
        <v>211</v>
      </c>
      <c r="H153" s="106"/>
      <c r="I153" s="100"/>
      <c r="J153" s="100"/>
      <c r="K153" s="100"/>
      <c r="L153" s="106" t="s">
        <v>198</v>
      </c>
      <c r="M153" s="100" t="s">
        <v>218</v>
      </c>
      <c r="N153" s="100"/>
      <c r="O153" s="104" t="s">
        <v>290</v>
      </c>
      <c r="P153" s="106"/>
      <c r="Q153" s="100" t="s">
        <v>244</v>
      </c>
      <c r="R153" s="100"/>
      <c r="S153" s="106"/>
      <c r="T153" s="106"/>
    </row>
    <row r="154" spans="1:20" ht="17" x14ac:dyDescent="0.2">
      <c r="A154" s="100" t="s">
        <v>199</v>
      </c>
      <c r="B154" s="100" t="s">
        <v>199</v>
      </c>
      <c r="C154" s="100" t="s">
        <v>206</v>
      </c>
      <c r="D154" s="100" t="s">
        <v>242</v>
      </c>
      <c r="E154" s="100" t="s">
        <v>199</v>
      </c>
      <c r="F154" s="100" t="s">
        <v>213</v>
      </c>
      <c r="G154" s="100" t="s">
        <v>212</v>
      </c>
      <c r="H154" s="100"/>
      <c r="I154" s="100"/>
      <c r="J154" s="106"/>
      <c r="K154" s="100"/>
      <c r="L154" s="106" t="s">
        <v>199</v>
      </c>
      <c r="M154" s="100" t="s">
        <v>219</v>
      </c>
      <c r="N154" s="100"/>
      <c r="O154" s="104" t="s">
        <v>290</v>
      </c>
      <c r="P154" s="106"/>
      <c r="Q154" s="100" t="s">
        <v>245</v>
      </c>
      <c r="R154" s="100"/>
      <c r="S154" s="100"/>
      <c r="T154" s="100"/>
    </row>
    <row r="155" spans="1:20" ht="17" x14ac:dyDescent="0.2">
      <c r="A155" s="100" t="s">
        <v>200</v>
      </c>
      <c r="B155" s="100" t="s">
        <v>200</v>
      </c>
      <c r="C155" s="100" t="s">
        <v>207</v>
      </c>
      <c r="D155" s="100" t="s">
        <v>243</v>
      </c>
      <c r="E155" s="100" t="s">
        <v>200</v>
      </c>
      <c r="F155" s="100" t="s">
        <v>214</v>
      </c>
      <c r="G155" s="100" t="s">
        <v>233</v>
      </c>
      <c r="H155" s="100"/>
      <c r="I155" s="100"/>
      <c r="J155" s="106"/>
      <c r="K155" s="100"/>
      <c r="L155" s="106" t="s">
        <v>200</v>
      </c>
      <c r="M155" s="100" t="s">
        <v>220</v>
      </c>
      <c r="N155" s="100"/>
      <c r="O155" s="104" t="s">
        <v>290</v>
      </c>
      <c r="P155" s="106"/>
      <c r="Q155" s="100" t="s">
        <v>246</v>
      </c>
      <c r="R155" s="100"/>
      <c r="S155" s="100"/>
      <c r="T155" s="100"/>
    </row>
    <row r="156" spans="1:20" ht="17" x14ac:dyDescent="0.2">
      <c r="A156" s="100" t="s">
        <v>201</v>
      </c>
      <c r="B156" s="100" t="s">
        <v>201</v>
      </c>
      <c r="C156" s="100" t="s">
        <v>208</v>
      </c>
      <c r="D156" s="100" t="s">
        <v>244</v>
      </c>
      <c r="E156" s="100" t="s">
        <v>201</v>
      </c>
      <c r="F156" s="100" t="s">
        <v>215</v>
      </c>
      <c r="G156" s="100" t="s">
        <v>234</v>
      </c>
      <c r="H156" s="100"/>
      <c r="I156" s="100"/>
      <c r="J156" s="106"/>
      <c r="K156" s="100"/>
      <c r="L156" s="106" t="s">
        <v>201</v>
      </c>
      <c r="M156" s="100" t="s">
        <v>221</v>
      </c>
      <c r="N156" s="100"/>
      <c r="O156" s="104" t="s">
        <v>290</v>
      </c>
      <c r="P156" s="106"/>
      <c r="Q156" s="100" t="s">
        <v>247</v>
      </c>
      <c r="R156" s="100"/>
      <c r="S156" s="100"/>
      <c r="T156" s="100"/>
    </row>
    <row r="157" spans="1:20" ht="17" x14ac:dyDescent="0.2">
      <c r="A157" s="100" t="s">
        <v>202</v>
      </c>
      <c r="B157" s="100" t="s">
        <v>202</v>
      </c>
      <c r="C157" s="100" t="s">
        <v>209</v>
      </c>
      <c r="D157" s="100" t="s">
        <v>245</v>
      </c>
      <c r="E157" s="100" t="s">
        <v>202</v>
      </c>
      <c r="F157" s="100" t="s">
        <v>216</v>
      </c>
      <c r="G157" s="100" t="s">
        <v>235</v>
      </c>
      <c r="H157" s="100"/>
      <c r="I157" s="100"/>
      <c r="J157" s="106"/>
      <c r="K157" s="100"/>
      <c r="L157" s="106" t="s">
        <v>202</v>
      </c>
      <c r="M157" s="100" t="s">
        <v>222</v>
      </c>
      <c r="N157" s="100"/>
      <c r="O157" s="104" t="s">
        <v>290</v>
      </c>
      <c r="P157" s="106"/>
      <c r="Q157" s="100" t="s">
        <v>248</v>
      </c>
      <c r="R157" s="100"/>
      <c r="S157" s="100"/>
      <c r="T157" s="100"/>
    </row>
    <row r="158" spans="1:20" ht="17" x14ac:dyDescent="0.2">
      <c r="A158" s="100" t="s">
        <v>203</v>
      </c>
      <c r="B158" s="100" t="s">
        <v>203</v>
      </c>
      <c r="C158" s="100" t="s">
        <v>210</v>
      </c>
      <c r="D158" s="100" t="s">
        <v>246</v>
      </c>
      <c r="E158" s="100" t="s">
        <v>203</v>
      </c>
      <c r="F158" s="100" t="s">
        <v>217</v>
      </c>
      <c r="G158" s="100" t="s">
        <v>236</v>
      </c>
      <c r="H158" s="100"/>
      <c r="I158" s="100"/>
      <c r="J158" s="106"/>
      <c r="K158" s="100"/>
      <c r="L158" s="106" t="s">
        <v>203</v>
      </c>
      <c r="M158" s="100" t="s">
        <v>233</v>
      </c>
      <c r="N158" s="100"/>
      <c r="O158" s="104" t="s">
        <v>290</v>
      </c>
      <c r="P158" s="106"/>
      <c r="Q158" s="100" t="s">
        <v>249</v>
      </c>
      <c r="R158" s="100"/>
      <c r="S158" s="100"/>
      <c r="T158" s="100"/>
    </row>
    <row r="159" spans="1:20" ht="17" x14ac:dyDescent="0.2">
      <c r="A159" s="100" t="s">
        <v>204</v>
      </c>
      <c r="B159" s="100" t="s">
        <v>204</v>
      </c>
      <c r="C159" s="100" t="s">
        <v>211</v>
      </c>
      <c r="D159" s="100" t="s">
        <v>247</v>
      </c>
      <c r="E159" s="100" t="s">
        <v>204</v>
      </c>
      <c r="F159" s="100" t="s">
        <v>218</v>
      </c>
      <c r="G159" s="100" t="s">
        <v>237</v>
      </c>
      <c r="H159" s="100"/>
      <c r="I159" s="100"/>
      <c r="J159" s="106"/>
      <c r="K159" s="100"/>
      <c r="L159" s="106" t="s">
        <v>204</v>
      </c>
      <c r="M159" s="100" t="s">
        <v>234</v>
      </c>
      <c r="N159" s="100"/>
      <c r="O159" s="104" t="s">
        <v>290</v>
      </c>
      <c r="P159" s="106"/>
      <c r="Q159" s="100" t="s">
        <v>250</v>
      </c>
      <c r="R159" s="100"/>
      <c r="S159" s="100"/>
      <c r="T159" s="100"/>
    </row>
    <row r="160" spans="1:20" ht="17" x14ac:dyDescent="0.2">
      <c r="A160" s="100" t="s">
        <v>205</v>
      </c>
      <c r="B160" s="100" t="s">
        <v>205</v>
      </c>
      <c r="C160" s="100" t="s">
        <v>212</v>
      </c>
      <c r="D160" s="100" t="s">
        <v>248</v>
      </c>
      <c r="E160" s="100" t="s">
        <v>205</v>
      </c>
      <c r="F160" s="100" t="s">
        <v>219</v>
      </c>
      <c r="G160" s="100" t="s">
        <v>238</v>
      </c>
      <c r="H160" s="100"/>
      <c r="I160" s="100"/>
      <c r="J160" s="106"/>
      <c r="K160" s="100"/>
      <c r="L160" s="106" t="s">
        <v>205</v>
      </c>
      <c r="M160" s="100" t="s">
        <v>235</v>
      </c>
      <c r="N160" s="100"/>
      <c r="O160" s="104" t="s">
        <v>290</v>
      </c>
      <c r="P160" s="106"/>
      <c r="Q160" s="100" t="s">
        <v>251</v>
      </c>
      <c r="R160" s="100"/>
      <c r="S160" s="100"/>
      <c r="T160" s="100"/>
    </row>
    <row r="161" spans="1:20" ht="17" x14ac:dyDescent="0.2">
      <c r="A161" s="100" t="s">
        <v>206</v>
      </c>
      <c r="B161" s="100" t="s">
        <v>206</v>
      </c>
      <c r="C161" s="100" t="s">
        <v>213</v>
      </c>
      <c r="D161" s="100" t="s">
        <v>249</v>
      </c>
      <c r="E161" s="100" t="s">
        <v>206</v>
      </c>
      <c r="F161" s="100" t="s">
        <v>220</v>
      </c>
      <c r="G161" s="100" t="s">
        <v>239</v>
      </c>
      <c r="H161" s="100"/>
      <c r="I161" s="100"/>
      <c r="J161" s="106"/>
      <c r="K161" s="100"/>
      <c r="L161" s="106" t="s">
        <v>206</v>
      </c>
      <c r="M161" s="100" t="s">
        <v>236</v>
      </c>
      <c r="N161" s="100"/>
      <c r="O161" s="104" t="s">
        <v>290</v>
      </c>
      <c r="P161" s="106"/>
      <c r="Q161" s="100" t="s">
        <v>252</v>
      </c>
      <c r="R161" s="100"/>
      <c r="S161" s="100"/>
      <c r="T161" s="100"/>
    </row>
    <row r="162" spans="1:20" ht="17" x14ac:dyDescent="0.2">
      <c r="A162" s="100" t="s">
        <v>207</v>
      </c>
      <c r="B162" s="100" t="s">
        <v>207</v>
      </c>
      <c r="C162" s="100" t="s">
        <v>214</v>
      </c>
      <c r="D162" s="100" t="s">
        <v>250</v>
      </c>
      <c r="E162" s="100" t="s">
        <v>207</v>
      </c>
      <c r="F162" s="100" t="s">
        <v>221</v>
      </c>
      <c r="G162" s="100" t="s">
        <v>240</v>
      </c>
      <c r="H162" s="100"/>
      <c r="I162" s="100"/>
      <c r="J162" s="106"/>
      <c r="K162" s="100"/>
      <c r="L162" s="106" t="s">
        <v>207</v>
      </c>
      <c r="M162" s="100" t="s">
        <v>237</v>
      </c>
      <c r="N162" s="100"/>
      <c r="O162" s="104" t="s">
        <v>290</v>
      </c>
      <c r="P162" s="106"/>
      <c r="Q162" s="100" t="s">
        <v>253</v>
      </c>
      <c r="R162" s="100"/>
      <c r="S162" s="100"/>
      <c r="T162" s="100"/>
    </row>
    <row r="163" spans="1:20" ht="17" x14ac:dyDescent="0.2">
      <c r="A163" s="100" t="s">
        <v>208</v>
      </c>
      <c r="B163" s="100" t="s">
        <v>208</v>
      </c>
      <c r="C163" s="100" t="s">
        <v>215</v>
      </c>
      <c r="D163" s="100" t="s">
        <v>251</v>
      </c>
      <c r="E163" s="100" t="s">
        <v>208</v>
      </c>
      <c r="F163" s="100" t="s">
        <v>222</v>
      </c>
      <c r="G163" s="100" t="s">
        <v>241</v>
      </c>
      <c r="H163" s="100"/>
      <c r="I163" s="100"/>
      <c r="J163" s="100"/>
      <c r="K163" s="100"/>
      <c r="L163" s="106" t="s">
        <v>208</v>
      </c>
      <c r="M163" s="100" t="s">
        <v>238</v>
      </c>
      <c r="N163" s="100"/>
      <c r="O163" s="104" t="s">
        <v>290</v>
      </c>
      <c r="P163" s="106"/>
      <c r="Q163" s="100" t="s">
        <v>254</v>
      </c>
      <c r="R163" s="100"/>
      <c r="S163" s="100"/>
      <c r="T163" s="106"/>
    </row>
    <row r="164" spans="1:20" ht="17" x14ac:dyDescent="0.2">
      <c r="A164" s="100" t="s">
        <v>209</v>
      </c>
      <c r="B164" s="100" t="s">
        <v>209</v>
      </c>
      <c r="C164" s="100" t="s">
        <v>216</v>
      </c>
      <c r="D164" s="100" t="s">
        <v>252</v>
      </c>
      <c r="E164" s="100" t="s">
        <v>209</v>
      </c>
      <c r="F164" s="100" t="s">
        <v>223</v>
      </c>
      <c r="G164" s="100" t="s">
        <v>242</v>
      </c>
      <c r="H164" s="100"/>
      <c r="I164" s="100"/>
      <c r="J164" s="100"/>
      <c r="K164" s="100"/>
      <c r="L164" s="106" t="s">
        <v>209</v>
      </c>
      <c r="M164" s="100" t="s">
        <v>239</v>
      </c>
      <c r="N164" s="100"/>
      <c r="O164" s="104" t="s">
        <v>290</v>
      </c>
      <c r="P164" s="106"/>
      <c r="Q164" s="100" t="s">
        <v>255</v>
      </c>
      <c r="R164" s="100"/>
      <c r="S164" s="100"/>
      <c r="T164" s="106"/>
    </row>
    <row r="165" spans="1:20" ht="17" x14ac:dyDescent="0.2">
      <c r="A165" s="100" t="s">
        <v>210</v>
      </c>
      <c r="B165" s="100" t="s">
        <v>210</v>
      </c>
      <c r="C165" s="100" t="s">
        <v>217</v>
      </c>
      <c r="D165" s="100" t="s">
        <v>253</v>
      </c>
      <c r="E165" s="100" t="s">
        <v>210</v>
      </c>
      <c r="F165" s="100" t="s">
        <v>224</v>
      </c>
      <c r="G165" s="100" t="s">
        <v>243</v>
      </c>
      <c r="H165" s="100"/>
      <c r="I165" s="100"/>
      <c r="J165" s="100"/>
      <c r="K165" s="100"/>
      <c r="L165" s="106" t="s">
        <v>210</v>
      </c>
      <c r="M165" s="100" t="s">
        <v>240</v>
      </c>
      <c r="N165" s="100"/>
      <c r="O165" s="104" t="s">
        <v>290</v>
      </c>
      <c r="P165" s="106"/>
      <c r="Q165" s="100" t="s">
        <v>256</v>
      </c>
      <c r="R165" s="100"/>
      <c r="S165" s="100"/>
      <c r="T165" s="106"/>
    </row>
    <row r="166" spans="1:20" ht="17" x14ac:dyDescent="0.2">
      <c r="A166" s="100" t="s">
        <v>211</v>
      </c>
      <c r="B166" s="100" t="s">
        <v>211</v>
      </c>
      <c r="C166" s="100" t="s">
        <v>218</v>
      </c>
      <c r="D166" s="100" t="s">
        <v>254</v>
      </c>
      <c r="E166" s="100" t="s">
        <v>211</v>
      </c>
      <c r="F166" s="100" t="s">
        <v>225</v>
      </c>
      <c r="G166" s="100" t="s">
        <v>244</v>
      </c>
      <c r="H166" s="100"/>
      <c r="I166" s="100"/>
      <c r="J166" s="100"/>
      <c r="K166" s="100"/>
      <c r="L166" s="106" t="s">
        <v>211</v>
      </c>
      <c r="M166" s="100" t="s">
        <v>241</v>
      </c>
      <c r="N166" s="100"/>
      <c r="O166" s="104" t="s">
        <v>290</v>
      </c>
      <c r="P166" s="106"/>
      <c r="Q166" s="100" t="s">
        <v>257</v>
      </c>
      <c r="R166" s="100"/>
      <c r="S166" s="100"/>
      <c r="T166" s="106"/>
    </row>
    <row r="167" spans="1:20" ht="17" x14ac:dyDescent="0.2">
      <c r="A167" s="100" t="s">
        <v>212</v>
      </c>
      <c r="B167" s="100" t="s">
        <v>212</v>
      </c>
      <c r="C167" s="100" t="s">
        <v>219</v>
      </c>
      <c r="D167" s="100" t="s">
        <v>255</v>
      </c>
      <c r="E167" s="100" t="s">
        <v>212</v>
      </c>
      <c r="F167" s="100" t="s">
        <v>226</v>
      </c>
      <c r="G167" s="100" t="s">
        <v>245</v>
      </c>
      <c r="H167" s="100"/>
      <c r="I167" s="100"/>
      <c r="J167" s="100"/>
      <c r="K167" s="100"/>
      <c r="L167" s="106" t="s">
        <v>212</v>
      </c>
      <c r="M167" s="100" t="s">
        <v>242</v>
      </c>
      <c r="N167" s="100"/>
      <c r="O167" s="104" t="s">
        <v>290</v>
      </c>
      <c r="P167" s="106"/>
      <c r="Q167" s="100" t="s">
        <v>258</v>
      </c>
      <c r="R167" s="100"/>
      <c r="S167" s="100"/>
      <c r="T167" s="106"/>
    </row>
    <row r="168" spans="1:20" ht="17" x14ac:dyDescent="0.2">
      <c r="A168" s="100" t="s">
        <v>213</v>
      </c>
      <c r="B168" s="100" t="s">
        <v>213</v>
      </c>
      <c r="C168" s="100" t="s">
        <v>220</v>
      </c>
      <c r="D168" s="100" t="s">
        <v>256</v>
      </c>
      <c r="E168" s="100" t="s">
        <v>213</v>
      </c>
      <c r="F168" s="100" t="s">
        <v>227</v>
      </c>
      <c r="G168" s="100" t="s">
        <v>246</v>
      </c>
      <c r="H168" s="100"/>
      <c r="I168" s="100"/>
      <c r="J168" s="100"/>
      <c r="K168" s="100"/>
      <c r="L168" s="106" t="s">
        <v>213</v>
      </c>
      <c r="M168" s="100" t="s">
        <v>243</v>
      </c>
      <c r="N168" s="100"/>
      <c r="O168" s="104" t="s">
        <v>290</v>
      </c>
      <c r="P168" s="106"/>
      <c r="Q168" s="100" t="s">
        <v>259</v>
      </c>
      <c r="R168" s="100"/>
      <c r="S168" s="100"/>
      <c r="T168" s="106"/>
    </row>
    <row r="169" spans="1:20" ht="17" x14ac:dyDescent="0.2">
      <c r="A169" s="100" t="s">
        <v>214</v>
      </c>
      <c r="B169" s="100" t="s">
        <v>214</v>
      </c>
      <c r="C169" s="100" t="s">
        <v>221</v>
      </c>
      <c r="D169" s="100" t="s">
        <v>257</v>
      </c>
      <c r="E169" s="100" t="s">
        <v>214</v>
      </c>
      <c r="F169" s="100" t="s">
        <v>228</v>
      </c>
      <c r="G169" s="100" t="s">
        <v>247</v>
      </c>
      <c r="H169" s="100"/>
      <c r="I169" s="100"/>
      <c r="J169" s="100"/>
      <c r="K169" s="100"/>
      <c r="L169" s="106" t="s">
        <v>214</v>
      </c>
      <c r="M169" s="100" t="s">
        <v>244</v>
      </c>
      <c r="N169" s="100"/>
      <c r="O169" s="104" t="s">
        <v>290</v>
      </c>
      <c r="P169" s="106"/>
      <c r="Q169" s="100" t="s">
        <v>260</v>
      </c>
      <c r="R169" s="100"/>
      <c r="S169" s="100"/>
      <c r="T169" s="106"/>
    </row>
    <row r="170" spans="1:20" ht="17" x14ac:dyDescent="0.2">
      <c r="A170" s="100" t="s">
        <v>215</v>
      </c>
      <c r="B170" s="100" t="s">
        <v>215</v>
      </c>
      <c r="C170" s="100" t="s">
        <v>222</v>
      </c>
      <c r="D170" s="100" t="s">
        <v>258</v>
      </c>
      <c r="E170" s="100" t="s">
        <v>215</v>
      </c>
      <c r="F170" s="100" t="s">
        <v>229</v>
      </c>
      <c r="G170" s="100" t="s">
        <v>248</v>
      </c>
      <c r="H170" s="100"/>
      <c r="I170" s="100"/>
      <c r="J170" s="100"/>
      <c r="K170" s="100"/>
      <c r="L170" s="106" t="s">
        <v>215</v>
      </c>
      <c r="M170" s="100" t="s">
        <v>245</v>
      </c>
      <c r="N170" s="100"/>
      <c r="O170" s="104" t="s">
        <v>290</v>
      </c>
      <c r="P170" s="106"/>
      <c r="Q170" s="100" t="s">
        <v>261</v>
      </c>
      <c r="R170" s="100"/>
      <c r="S170" s="100"/>
      <c r="T170" s="106"/>
    </row>
    <row r="171" spans="1:20" ht="17" x14ac:dyDescent="0.2">
      <c r="A171" s="100" t="s">
        <v>216</v>
      </c>
      <c r="B171" s="100" t="s">
        <v>216</v>
      </c>
      <c r="C171" s="100" t="s">
        <v>223</v>
      </c>
      <c r="D171" s="100" t="s">
        <v>259</v>
      </c>
      <c r="E171" s="100" t="s">
        <v>216</v>
      </c>
      <c r="F171" s="100" t="s">
        <v>230</v>
      </c>
      <c r="G171" s="100" t="s">
        <v>249</v>
      </c>
      <c r="H171" s="100"/>
      <c r="I171" s="100"/>
      <c r="J171" s="100"/>
      <c r="K171" s="100"/>
      <c r="L171" s="106" t="s">
        <v>216</v>
      </c>
      <c r="M171" s="100" t="s">
        <v>246</v>
      </c>
      <c r="N171" s="100"/>
      <c r="O171" s="104" t="s">
        <v>290</v>
      </c>
      <c r="P171" s="106"/>
      <c r="Q171" s="100"/>
      <c r="R171" s="100"/>
      <c r="S171" s="100"/>
      <c r="T171" s="106"/>
    </row>
    <row r="172" spans="1:20" ht="17" x14ac:dyDescent="0.2">
      <c r="A172" s="100" t="s">
        <v>217</v>
      </c>
      <c r="B172" s="100" t="s">
        <v>217</v>
      </c>
      <c r="C172" s="100" t="s">
        <v>224</v>
      </c>
      <c r="D172" s="100" t="s">
        <v>260</v>
      </c>
      <c r="E172" s="100" t="s">
        <v>217</v>
      </c>
      <c r="F172" s="100" t="s">
        <v>231</v>
      </c>
      <c r="G172" s="100" t="s">
        <v>250</v>
      </c>
      <c r="H172" s="106"/>
      <c r="I172" s="106"/>
      <c r="J172" s="106"/>
      <c r="K172" s="106"/>
      <c r="L172" s="106" t="s">
        <v>217</v>
      </c>
      <c r="M172" s="100" t="s">
        <v>247</v>
      </c>
      <c r="N172" s="100"/>
      <c r="O172" s="104" t="s">
        <v>290</v>
      </c>
      <c r="P172" s="106"/>
      <c r="Q172" s="100"/>
      <c r="R172" s="106"/>
      <c r="S172" s="106"/>
      <c r="T172" s="106"/>
    </row>
    <row r="173" spans="1:20" ht="17" x14ac:dyDescent="0.2">
      <c r="A173" s="100" t="s">
        <v>218</v>
      </c>
      <c r="B173" s="100" t="s">
        <v>218</v>
      </c>
      <c r="C173" s="100" t="s">
        <v>225</v>
      </c>
      <c r="D173" s="100" t="s">
        <v>261</v>
      </c>
      <c r="E173" s="100" t="s">
        <v>218</v>
      </c>
      <c r="F173" s="100" t="s">
        <v>232</v>
      </c>
      <c r="G173" s="100" t="s">
        <v>251</v>
      </c>
      <c r="H173" s="106"/>
      <c r="I173" s="106"/>
      <c r="J173" s="106"/>
      <c r="K173" s="106"/>
      <c r="L173" s="106" t="s">
        <v>218</v>
      </c>
      <c r="M173" s="100" t="s">
        <v>248</v>
      </c>
      <c r="N173" s="100"/>
      <c r="O173" s="104" t="s">
        <v>290</v>
      </c>
      <c r="P173" s="106"/>
      <c r="Q173" s="100"/>
      <c r="R173" s="106"/>
      <c r="S173" s="106"/>
      <c r="T173" s="106"/>
    </row>
    <row r="174" spans="1:20" ht="17" x14ac:dyDescent="0.2">
      <c r="A174" s="100" t="s">
        <v>219</v>
      </c>
      <c r="B174" s="100" t="s">
        <v>219</v>
      </c>
      <c r="C174" s="100" t="s">
        <v>226</v>
      </c>
      <c r="D174" s="100"/>
      <c r="E174" s="100" t="s">
        <v>219</v>
      </c>
      <c r="F174" s="100" t="s">
        <v>233</v>
      </c>
      <c r="G174" s="100" t="s">
        <v>252</v>
      </c>
      <c r="H174" s="106"/>
      <c r="I174" s="106"/>
      <c r="J174" s="106"/>
      <c r="K174" s="106"/>
      <c r="L174" s="106" t="s">
        <v>219</v>
      </c>
      <c r="M174" s="100" t="s">
        <v>249</v>
      </c>
      <c r="N174" s="100"/>
      <c r="O174" s="104" t="s">
        <v>290</v>
      </c>
      <c r="P174" s="106"/>
      <c r="Q174" s="100"/>
      <c r="R174" s="106"/>
      <c r="S174" s="106"/>
      <c r="T174" s="106"/>
    </row>
    <row r="175" spans="1:20" ht="17" x14ac:dyDescent="0.2">
      <c r="A175" s="100" t="s">
        <v>220</v>
      </c>
      <c r="B175" s="100" t="s">
        <v>220</v>
      </c>
      <c r="C175" s="100" t="s">
        <v>227</v>
      </c>
      <c r="D175" s="100"/>
      <c r="E175" s="100" t="s">
        <v>220</v>
      </c>
      <c r="F175" s="100" t="s">
        <v>234</v>
      </c>
      <c r="G175" s="100" t="s">
        <v>253</v>
      </c>
      <c r="H175" s="106"/>
      <c r="I175" s="106"/>
      <c r="J175" s="106"/>
      <c r="K175" s="106"/>
      <c r="L175" s="106" t="s">
        <v>220</v>
      </c>
      <c r="M175" s="100" t="s">
        <v>250</v>
      </c>
      <c r="N175" s="100"/>
      <c r="O175" s="104" t="s">
        <v>290</v>
      </c>
      <c r="P175" s="106"/>
      <c r="Q175" s="100"/>
      <c r="R175" s="106"/>
      <c r="S175" s="106"/>
      <c r="T175" s="106"/>
    </row>
    <row r="176" spans="1:20" ht="17" x14ac:dyDescent="0.2">
      <c r="A176" s="100" t="s">
        <v>221</v>
      </c>
      <c r="B176" s="100" t="s">
        <v>221</v>
      </c>
      <c r="C176" s="100" t="s">
        <v>228</v>
      </c>
      <c r="D176" s="100"/>
      <c r="E176" s="100" t="s">
        <v>221</v>
      </c>
      <c r="F176" s="100" t="s">
        <v>235</v>
      </c>
      <c r="G176" s="100" t="s">
        <v>254</v>
      </c>
      <c r="H176" s="106"/>
      <c r="I176" s="106"/>
      <c r="J176" s="106"/>
      <c r="K176" s="106"/>
      <c r="L176" s="106" t="s">
        <v>221</v>
      </c>
      <c r="M176" s="100" t="s">
        <v>251</v>
      </c>
      <c r="N176" s="100"/>
      <c r="O176" s="104" t="s">
        <v>290</v>
      </c>
      <c r="P176" s="106"/>
      <c r="Q176" s="100"/>
      <c r="R176" s="106"/>
      <c r="S176" s="106"/>
      <c r="T176" s="106"/>
    </row>
    <row r="177" spans="1:20" ht="17" x14ac:dyDescent="0.2">
      <c r="A177" s="100" t="s">
        <v>222</v>
      </c>
      <c r="B177" s="100" t="s">
        <v>222</v>
      </c>
      <c r="C177" s="100" t="s">
        <v>229</v>
      </c>
      <c r="D177" s="100"/>
      <c r="E177" s="100" t="s">
        <v>222</v>
      </c>
      <c r="F177" s="100" t="s">
        <v>236</v>
      </c>
      <c r="G177" s="100" t="s">
        <v>255</v>
      </c>
      <c r="H177" s="106"/>
      <c r="I177" s="106"/>
      <c r="J177" s="106"/>
      <c r="K177" s="106"/>
      <c r="L177" s="106" t="s">
        <v>222</v>
      </c>
      <c r="M177" s="100" t="s">
        <v>252</v>
      </c>
      <c r="N177" s="100"/>
      <c r="O177" s="104" t="s">
        <v>290</v>
      </c>
      <c r="P177" s="106"/>
      <c r="Q177" s="100"/>
      <c r="R177" s="106"/>
      <c r="S177" s="106"/>
      <c r="T177" s="106"/>
    </row>
    <row r="178" spans="1:20" ht="17" x14ac:dyDescent="0.2">
      <c r="A178" s="100" t="s">
        <v>223</v>
      </c>
      <c r="B178" s="100" t="s">
        <v>223</v>
      </c>
      <c r="C178" s="100" t="s">
        <v>230</v>
      </c>
      <c r="D178" s="100"/>
      <c r="E178" s="100" t="s">
        <v>223</v>
      </c>
      <c r="F178" s="100" t="s">
        <v>237</v>
      </c>
      <c r="G178" s="100" t="s">
        <v>256</v>
      </c>
      <c r="H178" s="106"/>
      <c r="I178" s="106"/>
      <c r="J178" s="106"/>
      <c r="K178" s="106"/>
      <c r="L178" s="106" t="s">
        <v>223</v>
      </c>
      <c r="M178" s="100" t="s">
        <v>253</v>
      </c>
      <c r="N178" s="100"/>
      <c r="O178" s="104" t="s">
        <v>290</v>
      </c>
      <c r="P178" s="106"/>
      <c r="Q178" s="100"/>
      <c r="R178" s="106"/>
      <c r="S178" s="106"/>
      <c r="T178" s="106"/>
    </row>
    <row r="179" spans="1:20" ht="17" x14ac:dyDescent="0.2">
      <c r="A179" s="100" t="s">
        <v>224</v>
      </c>
      <c r="B179" s="100" t="s">
        <v>224</v>
      </c>
      <c r="C179" s="100" t="s">
        <v>231</v>
      </c>
      <c r="D179" s="100"/>
      <c r="E179" s="100" t="s">
        <v>224</v>
      </c>
      <c r="F179" s="100" t="s">
        <v>238</v>
      </c>
      <c r="G179" s="100" t="s">
        <v>257</v>
      </c>
      <c r="H179" s="106"/>
      <c r="I179" s="106"/>
      <c r="J179" s="106"/>
      <c r="K179" s="106"/>
      <c r="L179" s="106" t="s">
        <v>224</v>
      </c>
      <c r="M179" s="100" t="s">
        <v>254</v>
      </c>
      <c r="N179" s="100"/>
      <c r="O179" s="104" t="s">
        <v>290</v>
      </c>
      <c r="P179" s="106"/>
      <c r="Q179" s="100"/>
      <c r="R179" s="106"/>
      <c r="S179" s="106"/>
      <c r="T179" s="106"/>
    </row>
    <row r="180" spans="1:20" ht="17" x14ac:dyDescent="0.2">
      <c r="A180" s="100" t="s">
        <v>225</v>
      </c>
      <c r="B180" s="100" t="s">
        <v>225</v>
      </c>
      <c r="C180" s="100" t="s">
        <v>232</v>
      </c>
      <c r="D180" s="100"/>
      <c r="E180" s="100" t="s">
        <v>225</v>
      </c>
      <c r="F180" s="100" t="s">
        <v>239</v>
      </c>
      <c r="G180" s="100" t="s">
        <v>258</v>
      </c>
      <c r="H180" s="106"/>
      <c r="I180" s="106"/>
      <c r="J180" s="106"/>
      <c r="K180" s="106"/>
      <c r="L180" s="106" t="s">
        <v>225</v>
      </c>
      <c r="M180" s="100" t="s">
        <v>255</v>
      </c>
      <c r="N180" s="100"/>
      <c r="O180" s="104" t="s">
        <v>290</v>
      </c>
      <c r="P180" s="106"/>
      <c r="Q180" s="100"/>
      <c r="R180" s="106"/>
      <c r="S180" s="106"/>
      <c r="T180" s="106"/>
    </row>
    <row r="181" spans="1:20" ht="17" x14ac:dyDescent="0.2">
      <c r="A181" s="100" t="s">
        <v>226</v>
      </c>
      <c r="B181" s="100" t="s">
        <v>226</v>
      </c>
      <c r="C181" s="100" t="s">
        <v>233</v>
      </c>
      <c r="D181" s="100"/>
      <c r="E181" s="100" t="s">
        <v>226</v>
      </c>
      <c r="F181" s="100" t="s">
        <v>240</v>
      </c>
      <c r="G181" s="100" t="s">
        <v>259</v>
      </c>
      <c r="H181" s="106"/>
      <c r="I181" s="106"/>
      <c r="J181" s="106"/>
      <c r="K181" s="106"/>
      <c r="L181" s="106" t="s">
        <v>226</v>
      </c>
      <c r="M181" s="100" t="s">
        <v>256</v>
      </c>
      <c r="N181" s="100"/>
      <c r="O181" s="104" t="s">
        <v>290</v>
      </c>
      <c r="P181" s="106"/>
      <c r="Q181" s="106"/>
      <c r="R181" s="106"/>
      <c r="S181" s="106"/>
      <c r="T181" s="106"/>
    </row>
    <row r="182" spans="1:20" ht="17" x14ac:dyDescent="0.2">
      <c r="A182" s="100" t="s">
        <v>227</v>
      </c>
      <c r="B182" s="100" t="s">
        <v>227</v>
      </c>
      <c r="C182" s="100" t="s">
        <v>234</v>
      </c>
      <c r="D182" s="100"/>
      <c r="E182" s="100" t="s">
        <v>227</v>
      </c>
      <c r="F182" s="100" t="s">
        <v>241</v>
      </c>
      <c r="G182" s="100" t="s">
        <v>260</v>
      </c>
      <c r="H182" s="106"/>
      <c r="I182" s="106"/>
      <c r="J182" s="100"/>
      <c r="K182" s="106"/>
      <c r="L182" s="106" t="s">
        <v>227</v>
      </c>
      <c r="M182" s="100" t="s">
        <v>257</v>
      </c>
      <c r="N182" s="106"/>
      <c r="O182" s="104" t="s">
        <v>290</v>
      </c>
      <c r="P182" s="106"/>
      <c r="Q182" s="106"/>
      <c r="R182" s="106"/>
      <c r="S182" s="106"/>
      <c r="T182" s="106"/>
    </row>
    <row r="183" spans="1:20" ht="17" x14ac:dyDescent="0.2">
      <c r="A183" s="100" t="s">
        <v>228</v>
      </c>
      <c r="B183" s="100" t="s">
        <v>228</v>
      </c>
      <c r="C183" s="100" t="s">
        <v>235</v>
      </c>
      <c r="D183" s="100"/>
      <c r="E183" s="100" t="s">
        <v>228</v>
      </c>
      <c r="F183" s="100" t="s">
        <v>242</v>
      </c>
      <c r="G183" s="100" t="s">
        <v>261</v>
      </c>
      <c r="H183" s="106"/>
      <c r="I183" s="106"/>
      <c r="J183" s="100"/>
      <c r="K183" s="106"/>
      <c r="L183" s="106" t="s">
        <v>228</v>
      </c>
      <c r="M183" s="100" t="s">
        <v>258</v>
      </c>
      <c r="N183" s="106"/>
      <c r="O183" s="104" t="s">
        <v>290</v>
      </c>
      <c r="P183" s="106"/>
      <c r="Q183" s="106"/>
      <c r="R183" s="106"/>
      <c r="S183" s="106"/>
      <c r="T183" s="106"/>
    </row>
    <row r="184" spans="1:20" ht="17" x14ac:dyDescent="0.2">
      <c r="A184" s="100" t="s">
        <v>229</v>
      </c>
      <c r="B184" s="100" t="s">
        <v>229</v>
      </c>
      <c r="C184" s="100" t="s">
        <v>236</v>
      </c>
      <c r="D184" s="100"/>
      <c r="E184" s="100" t="s">
        <v>229</v>
      </c>
      <c r="F184" s="100" t="s">
        <v>243</v>
      </c>
      <c r="G184" s="100"/>
      <c r="H184" s="106"/>
      <c r="I184" s="106"/>
      <c r="J184" s="100"/>
      <c r="K184" s="106"/>
      <c r="L184" s="106" t="s">
        <v>229</v>
      </c>
      <c r="M184" s="100" t="s">
        <v>259</v>
      </c>
      <c r="N184" s="106"/>
      <c r="O184" s="104" t="s">
        <v>290</v>
      </c>
      <c r="P184" s="106"/>
      <c r="Q184" s="106"/>
      <c r="R184" s="106"/>
      <c r="S184" s="106"/>
      <c r="T184" s="106"/>
    </row>
    <row r="185" spans="1:20" ht="17" x14ac:dyDescent="0.2">
      <c r="A185" s="100" t="s">
        <v>230</v>
      </c>
      <c r="B185" s="100" t="s">
        <v>230</v>
      </c>
      <c r="C185" s="100" t="s">
        <v>237</v>
      </c>
      <c r="D185" s="100"/>
      <c r="E185" s="100" t="s">
        <v>230</v>
      </c>
      <c r="F185" s="100" t="s">
        <v>244</v>
      </c>
      <c r="G185" s="100"/>
      <c r="H185" s="106"/>
      <c r="I185" s="106"/>
      <c r="J185" s="100"/>
      <c r="K185" s="106"/>
      <c r="L185" s="106" t="s">
        <v>230</v>
      </c>
      <c r="M185" s="100" t="s">
        <v>260</v>
      </c>
      <c r="N185" s="106"/>
      <c r="O185" s="104" t="s">
        <v>290</v>
      </c>
      <c r="P185" s="106"/>
      <c r="Q185" s="106"/>
      <c r="R185" s="106"/>
      <c r="S185" s="106"/>
      <c r="T185" s="106"/>
    </row>
    <row r="186" spans="1:20" ht="17" x14ac:dyDescent="0.2">
      <c r="A186" s="100" t="s">
        <v>231</v>
      </c>
      <c r="B186" s="100" t="s">
        <v>231</v>
      </c>
      <c r="C186" s="100" t="s">
        <v>238</v>
      </c>
      <c r="D186" s="100"/>
      <c r="E186" s="100" t="s">
        <v>231</v>
      </c>
      <c r="F186" s="100" t="s">
        <v>245</v>
      </c>
      <c r="G186" s="100"/>
      <c r="H186" s="106"/>
      <c r="I186" s="106"/>
      <c r="J186" s="100"/>
      <c r="K186" s="106"/>
      <c r="L186" s="106" t="s">
        <v>231</v>
      </c>
      <c r="M186" s="100" t="s">
        <v>261</v>
      </c>
      <c r="N186" s="106"/>
      <c r="O186" s="104" t="s">
        <v>290</v>
      </c>
      <c r="P186" s="106"/>
      <c r="Q186" s="106"/>
      <c r="R186" s="106"/>
      <c r="S186" s="106"/>
      <c r="T186" s="106"/>
    </row>
    <row r="187" spans="1:20" ht="17" x14ac:dyDescent="0.2">
      <c r="A187" s="100" t="s">
        <v>232</v>
      </c>
      <c r="B187" s="100" t="s">
        <v>232</v>
      </c>
      <c r="C187" s="100" t="s">
        <v>239</v>
      </c>
      <c r="D187" s="100"/>
      <c r="E187" s="100" t="s">
        <v>232</v>
      </c>
      <c r="F187" s="100" t="s">
        <v>246</v>
      </c>
      <c r="G187" s="100"/>
      <c r="H187" s="106"/>
      <c r="I187" s="106"/>
      <c r="J187" s="100"/>
      <c r="K187" s="106"/>
      <c r="L187" s="106" t="s">
        <v>232</v>
      </c>
      <c r="M187" s="100"/>
      <c r="N187" s="106"/>
      <c r="O187" s="104" t="s">
        <v>290</v>
      </c>
      <c r="P187" s="106"/>
      <c r="Q187" s="106"/>
      <c r="R187" s="106"/>
      <c r="S187" s="106"/>
      <c r="T187" s="106"/>
    </row>
    <row r="188" spans="1:20" ht="17" x14ac:dyDescent="0.2">
      <c r="A188" s="100" t="s">
        <v>233</v>
      </c>
      <c r="B188" s="100" t="s">
        <v>233</v>
      </c>
      <c r="C188" s="100" t="s">
        <v>240</v>
      </c>
      <c r="D188" s="100"/>
      <c r="E188" s="100" t="s">
        <v>233</v>
      </c>
      <c r="F188" s="100"/>
      <c r="G188" s="100"/>
      <c r="H188" s="106"/>
      <c r="I188" s="106"/>
      <c r="J188" s="100"/>
      <c r="K188" s="106"/>
      <c r="L188" s="106" t="s">
        <v>233</v>
      </c>
      <c r="M188" s="100"/>
      <c r="N188" s="106"/>
      <c r="O188" s="104" t="s">
        <v>290</v>
      </c>
      <c r="P188" s="106"/>
      <c r="Q188" s="106"/>
      <c r="R188" s="106"/>
      <c r="S188" s="106"/>
      <c r="T188" s="106"/>
    </row>
    <row r="189" spans="1:20" ht="17" x14ac:dyDescent="0.2">
      <c r="A189" s="100" t="s">
        <v>234</v>
      </c>
      <c r="B189" s="100" t="s">
        <v>234</v>
      </c>
      <c r="C189" s="100" t="s">
        <v>241</v>
      </c>
      <c r="D189" s="100"/>
      <c r="E189" s="100" t="s">
        <v>234</v>
      </c>
      <c r="F189" s="100"/>
      <c r="G189" s="100"/>
      <c r="H189" s="106"/>
      <c r="I189" s="106"/>
      <c r="J189" s="100"/>
      <c r="K189" s="106"/>
      <c r="L189" s="106" t="s">
        <v>234</v>
      </c>
      <c r="M189" s="100"/>
      <c r="N189" s="106"/>
      <c r="O189" s="104" t="s">
        <v>290</v>
      </c>
      <c r="P189" s="106"/>
      <c r="Q189" s="106"/>
      <c r="R189" s="106"/>
      <c r="S189" s="106"/>
      <c r="T189" s="106"/>
    </row>
    <row r="190" spans="1:20" x14ac:dyDescent="0.2">
      <c r="A190" s="100" t="s">
        <v>235</v>
      </c>
      <c r="B190" s="100" t="s">
        <v>235</v>
      </c>
      <c r="C190" s="100" t="s">
        <v>242</v>
      </c>
      <c r="D190" s="100"/>
      <c r="E190" s="100" t="s">
        <v>235</v>
      </c>
      <c r="F190" s="100"/>
      <c r="G190" s="100"/>
      <c r="H190" s="106"/>
      <c r="I190" s="106"/>
      <c r="J190" s="100"/>
      <c r="K190" s="106"/>
      <c r="L190" s="106" t="s">
        <v>235</v>
      </c>
      <c r="M190" s="100"/>
      <c r="N190" s="106"/>
      <c r="O190" s="100"/>
      <c r="P190" s="106"/>
      <c r="Q190" s="106"/>
      <c r="R190" s="106"/>
      <c r="S190" s="106"/>
      <c r="T190" s="106"/>
    </row>
    <row r="191" spans="1:20" x14ac:dyDescent="0.2">
      <c r="A191" s="100" t="s">
        <v>236</v>
      </c>
      <c r="B191" s="100" t="s">
        <v>236</v>
      </c>
      <c r="C191" s="100" t="s">
        <v>243</v>
      </c>
      <c r="D191" s="106"/>
      <c r="E191" s="100" t="s">
        <v>236</v>
      </c>
      <c r="F191" s="100"/>
      <c r="G191" s="106"/>
      <c r="H191" s="106"/>
      <c r="I191" s="106"/>
      <c r="J191" s="100"/>
      <c r="K191" s="106"/>
      <c r="L191" s="106" t="s">
        <v>236</v>
      </c>
      <c r="M191" s="106"/>
      <c r="N191" s="106"/>
      <c r="O191" s="100"/>
      <c r="P191" s="106"/>
      <c r="Q191" s="106"/>
      <c r="R191" s="106"/>
      <c r="S191" s="106"/>
      <c r="T191" s="106"/>
    </row>
    <row r="192" spans="1:20" x14ac:dyDescent="0.2">
      <c r="A192" s="100" t="s">
        <v>237</v>
      </c>
      <c r="B192" s="100" t="s">
        <v>237</v>
      </c>
      <c r="C192" s="100" t="s">
        <v>244</v>
      </c>
      <c r="D192" s="100"/>
      <c r="E192" s="100" t="s">
        <v>237</v>
      </c>
      <c r="F192" s="100"/>
      <c r="G192" s="100"/>
      <c r="H192" s="100"/>
      <c r="I192" s="100"/>
      <c r="J192" s="106"/>
      <c r="K192" s="106"/>
      <c r="L192" s="106" t="s">
        <v>237</v>
      </c>
      <c r="M192" s="100"/>
      <c r="N192" s="100"/>
      <c r="O192" s="100"/>
      <c r="P192" s="106"/>
      <c r="Q192" s="100"/>
      <c r="R192" s="100"/>
      <c r="S192" s="100"/>
      <c r="T192" s="106"/>
    </row>
    <row r="193" spans="1:20" x14ac:dyDescent="0.2">
      <c r="A193" s="100" t="s">
        <v>238</v>
      </c>
      <c r="B193" s="100" t="s">
        <v>238</v>
      </c>
      <c r="C193" s="100" t="s">
        <v>245</v>
      </c>
      <c r="D193" s="100"/>
      <c r="E193" s="100" t="s">
        <v>238</v>
      </c>
      <c r="F193" s="100"/>
      <c r="G193" s="100"/>
      <c r="H193" s="100"/>
      <c r="I193" s="100"/>
      <c r="J193" s="106"/>
      <c r="K193" s="106"/>
      <c r="L193" s="106" t="s">
        <v>238</v>
      </c>
      <c r="M193" s="100"/>
      <c r="N193" s="100"/>
      <c r="O193" s="100"/>
      <c r="P193" s="106"/>
      <c r="Q193" s="100"/>
      <c r="R193" s="100"/>
      <c r="S193" s="100"/>
      <c r="T193" s="106"/>
    </row>
    <row r="194" spans="1:20" x14ac:dyDescent="0.2">
      <c r="A194" s="100" t="s">
        <v>239</v>
      </c>
      <c r="B194" s="100" t="s">
        <v>239</v>
      </c>
      <c r="C194" s="100" t="s">
        <v>246</v>
      </c>
      <c r="D194" s="100"/>
      <c r="E194" s="100" t="s">
        <v>239</v>
      </c>
      <c r="F194" s="100"/>
      <c r="G194" s="100"/>
      <c r="H194" s="100"/>
      <c r="I194" s="100"/>
      <c r="J194" s="106"/>
      <c r="K194" s="106"/>
      <c r="L194" s="106" t="s">
        <v>239</v>
      </c>
      <c r="M194" s="100"/>
      <c r="N194" s="100"/>
      <c r="O194" s="100"/>
      <c r="P194" s="106"/>
      <c r="Q194" s="100"/>
      <c r="R194" s="100"/>
      <c r="S194" s="100"/>
      <c r="T194" s="106"/>
    </row>
    <row r="195" spans="1:20" x14ac:dyDescent="0.2">
      <c r="A195" s="100" t="s">
        <v>240</v>
      </c>
      <c r="B195" s="100" t="s">
        <v>240</v>
      </c>
      <c r="C195" s="100" t="s">
        <v>247</v>
      </c>
      <c r="D195" s="100"/>
      <c r="E195" s="100" t="s">
        <v>240</v>
      </c>
      <c r="F195" s="100"/>
      <c r="G195" s="100"/>
      <c r="H195" s="100"/>
      <c r="I195" s="100"/>
      <c r="J195" s="106"/>
      <c r="K195" s="106"/>
      <c r="L195" s="106" t="s">
        <v>240</v>
      </c>
      <c r="M195" s="100"/>
      <c r="N195" s="100"/>
      <c r="O195" s="100"/>
      <c r="P195" s="106"/>
      <c r="Q195" s="100"/>
      <c r="R195" s="100"/>
      <c r="S195" s="100"/>
      <c r="T195" s="106"/>
    </row>
    <row r="196" spans="1:20" x14ac:dyDescent="0.2">
      <c r="A196" s="100" t="s">
        <v>241</v>
      </c>
      <c r="B196" s="100" t="s">
        <v>241</v>
      </c>
      <c r="C196" s="100" t="s">
        <v>248</v>
      </c>
      <c r="D196" s="100"/>
      <c r="E196" s="100" t="s">
        <v>241</v>
      </c>
      <c r="F196" s="100"/>
      <c r="G196" s="100"/>
      <c r="H196" s="100"/>
      <c r="I196" s="100"/>
      <c r="J196" s="106"/>
      <c r="K196" s="106"/>
      <c r="L196" s="106" t="s">
        <v>241</v>
      </c>
      <c r="M196" s="100"/>
      <c r="N196" s="100"/>
      <c r="O196" s="100"/>
      <c r="P196" s="106"/>
      <c r="Q196" s="100"/>
      <c r="R196" s="100"/>
      <c r="S196" s="100"/>
      <c r="T196" s="106"/>
    </row>
    <row r="197" spans="1:20" x14ac:dyDescent="0.2">
      <c r="A197" s="100" t="s">
        <v>242</v>
      </c>
      <c r="B197" s="100" t="s">
        <v>242</v>
      </c>
      <c r="C197" s="100" t="s">
        <v>249</v>
      </c>
      <c r="D197" s="100"/>
      <c r="E197" s="100" t="s">
        <v>242</v>
      </c>
      <c r="F197" s="100"/>
      <c r="G197" s="100"/>
      <c r="H197" s="100"/>
      <c r="I197" s="100"/>
      <c r="J197" s="106"/>
      <c r="K197" s="106"/>
      <c r="L197" s="106" t="s">
        <v>242</v>
      </c>
      <c r="M197" s="100"/>
      <c r="N197" s="100"/>
      <c r="O197" s="100"/>
      <c r="P197" s="106"/>
      <c r="Q197" s="100"/>
      <c r="R197" s="100"/>
      <c r="S197" s="100"/>
      <c r="T197" s="106"/>
    </row>
    <row r="198" spans="1:20" x14ac:dyDescent="0.2">
      <c r="A198" s="100" t="s">
        <v>243</v>
      </c>
      <c r="B198" s="100" t="s">
        <v>243</v>
      </c>
      <c r="C198" s="100" t="s">
        <v>250</v>
      </c>
      <c r="D198" s="100"/>
      <c r="E198" s="100" t="s">
        <v>243</v>
      </c>
      <c r="F198" s="100"/>
      <c r="G198" s="100"/>
      <c r="H198" s="106"/>
      <c r="I198" s="106"/>
      <c r="J198" s="106"/>
      <c r="K198" s="106"/>
      <c r="L198" s="106" t="s">
        <v>243</v>
      </c>
      <c r="M198" s="100"/>
      <c r="N198" s="106"/>
      <c r="O198" s="100"/>
      <c r="P198" s="106"/>
      <c r="Q198" s="100"/>
      <c r="R198" s="106"/>
      <c r="S198" s="106"/>
      <c r="T198" s="106"/>
    </row>
    <row r="199" spans="1:20" x14ac:dyDescent="0.2">
      <c r="A199" s="100" t="s">
        <v>244</v>
      </c>
      <c r="B199" s="100" t="s">
        <v>244</v>
      </c>
      <c r="C199" s="100" t="s">
        <v>251</v>
      </c>
      <c r="D199" s="100"/>
      <c r="E199" s="100" t="s">
        <v>244</v>
      </c>
      <c r="F199" s="100"/>
      <c r="G199" s="100"/>
      <c r="H199" s="106"/>
      <c r="I199" s="106"/>
      <c r="J199" s="106"/>
      <c r="K199" s="106"/>
      <c r="L199" s="106" t="s">
        <v>244</v>
      </c>
      <c r="M199" s="100"/>
      <c r="N199" s="106"/>
      <c r="O199" s="100"/>
      <c r="P199" s="106"/>
      <c r="Q199" s="100"/>
      <c r="R199" s="106"/>
      <c r="S199" s="106"/>
      <c r="T199" s="106"/>
    </row>
    <row r="200" spans="1:20" x14ac:dyDescent="0.2">
      <c r="A200" s="100" t="s">
        <v>245</v>
      </c>
      <c r="B200" s="100" t="s">
        <v>245</v>
      </c>
      <c r="C200" s="100" t="s">
        <v>252</v>
      </c>
      <c r="D200" s="100"/>
      <c r="E200" s="100" t="s">
        <v>245</v>
      </c>
      <c r="F200" s="100"/>
      <c r="G200" s="100"/>
      <c r="H200" s="106"/>
      <c r="I200" s="106"/>
      <c r="J200" s="106"/>
      <c r="K200" s="106"/>
      <c r="L200" s="106" t="s">
        <v>245</v>
      </c>
      <c r="M200" s="100"/>
      <c r="N200" s="106"/>
      <c r="O200" s="100"/>
      <c r="P200" s="106"/>
      <c r="Q200" s="100"/>
      <c r="R200" s="106"/>
      <c r="S200" s="106"/>
      <c r="T200" s="106"/>
    </row>
    <row r="201" spans="1:20" x14ac:dyDescent="0.2">
      <c r="A201" s="100" t="s">
        <v>246</v>
      </c>
      <c r="B201" s="100" t="s">
        <v>246</v>
      </c>
      <c r="C201" s="100" t="s">
        <v>253</v>
      </c>
      <c r="D201" s="100"/>
      <c r="E201" s="100" t="s">
        <v>246</v>
      </c>
      <c r="F201" s="100"/>
      <c r="G201" s="100"/>
      <c r="H201" s="106"/>
      <c r="I201" s="106"/>
      <c r="J201" s="106"/>
      <c r="K201" s="106"/>
      <c r="L201" s="106" t="s">
        <v>246</v>
      </c>
      <c r="M201" s="100"/>
      <c r="N201" s="106"/>
      <c r="O201" s="100"/>
      <c r="P201" s="106"/>
      <c r="Q201" s="100"/>
      <c r="R201" s="106"/>
      <c r="S201" s="106"/>
      <c r="T201" s="106"/>
    </row>
    <row r="202" spans="1:20" x14ac:dyDescent="0.2">
      <c r="A202" s="100" t="s">
        <v>247</v>
      </c>
      <c r="B202" s="100" t="s">
        <v>247</v>
      </c>
      <c r="C202" s="100" t="s">
        <v>254</v>
      </c>
      <c r="D202" s="100"/>
      <c r="E202" s="100" t="s">
        <v>247</v>
      </c>
      <c r="F202" s="100"/>
      <c r="G202" s="100"/>
      <c r="H202" s="106"/>
      <c r="I202" s="106"/>
      <c r="J202" s="106"/>
      <c r="K202" s="106"/>
      <c r="L202" s="106" t="s">
        <v>247</v>
      </c>
      <c r="M202" s="100"/>
      <c r="N202" s="106"/>
      <c r="O202" s="100"/>
      <c r="P202" s="106"/>
      <c r="Q202" s="100"/>
      <c r="R202" s="106"/>
      <c r="S202" s="106"/>
      <c r="T202" s="106"/>
    </row>
    <row r="203" spans="1:20" x14ac:dyDescent="0.2">
      <c r="A203" s="100" t="s">
        <v>248</v>
      </c>
      <c r="B203" s="100" t="s">
        <v>248</v>
      </c>
      <c r="C203" s="100" t="s">
        <v>255</v>
      </c>
      <c r="D203" s="100"/>
      <c r="E203" s="100" t="s">
        <v>248</v>
      </c>
      <c r="F203" s="100"/>
      <c r="G203" s="100"/>
      <c r="H203" s="106"/>
      <c r="I203" s="106"/>
      <c r="J203" s="106"/>
      <c r="K203" s="106"/>
      <c r="L203" s="106" t="s">
        <v>248</v>
      </c>
      <c r="M203" s="100"/>
      <c r="N203" s="106"/>
      <c r="O203" s="100"/>
      <c r="P203" s="106"/>
      <c r="Q203" s="100"/>
      <c r="R203" s="106"/>
      <c r="S203" s="106"/>
      <c r="T203" s="106"/>
    </row>
    <row r="204" spans="1:20" x14ac:dyDescent="0.2">
      <c r="A204" s="100" t="s">
        <v>249</v>
      </c>
      <c r="B204" s="100" t="s">
        <v>249</v>
      </c>
      <c r="C204" s="100" t="s">
        <v>256</v>
      </c>
      <c r="D204" s="100"/>
      <c r="E204" s="100" t="s">
        <v>249</v>
      </c>
      <c r="F204" s="100"/>
      <c r="G204" s="100"/>
      <c r="H204" s="106"/>
      <c r="I204" s="106"/>
      <c r="J204" s="106"/>
      <c r="K204" s="106"/>
      <c r="L204" s="106" t="s">
        <v>249</v>
      </c>
      <c r="M204" s="100"/>
      <c r="N204" s="106"/>
      <c r="O204" s="100"/>
      <c r="P204" s="106"/>
      <c r="Q204" s="100"/>
      <c r="R204" s="106"/>
      <c r="S204" s="106"/>
      <c r="T204" s="106"/>
    </row>
    <row r="205" spans="1:20" x14ac:dyDescent="0.2">
      <c r="A205" s="100" t="s">
        <v>250</v>
      </c>
      <c r="B205" s="100" t="s">
        <v>250</v>
      </c>
      <c r="C205" s="100" t="s">
        <v>257</v>
      </c>
      <c r="D205" s="100"/>
      <c r="E205" s="100" t="s">
        <v>250</v>
      </c>
      <c r="F205" s="100"/>
      <c r="G205" s="100"/>
      <c r="H205" s="106"/>
      <c r="I205" s="106"/>
      <c r="J205" s="106"/>
      <c r="K205" s="106"/>
      <c r="L205" s="106" t="s">
        <v>250</v>
      </c>
      <c r="M205" s="100"/>
      <c r="N205" s="106"/>
      <c r="O205" s="100"/>
      <c r="P205" s="106"/>
      <c r="Q205" s="100"/>
      <c r="R205" s="106"/>
      <c r="S205" s="106"/>
      <c r="T205" s="106"/>
    </row>
    <row r="206" spans="1:20" x14ac:dyDescent="0.2">
      <c r="A206" s="100" t="s">
        <v>251</v>
      </c>
      <c r="B206" s="100" t="s">
        <v>251</v>
      </c>
      <c r="C206" s="100" t="s">
        <v>258</v>
      </c>
      <c r="D206" s="100"/>
      <c r="E206" s="100" t="s">
        <v>251</v>
      </c>
      <c r="F206" s="106"/>
      <c r="G206" s="100"/>
      <c r="H206" s="106"/>
      <c r="I206" s="100"/>
      <c r="J206" s="100"/>
      <c r="K206" s="100"/>
      <c r="L206" s="106" t="s">
        <v>251</v>
      </c>
      <c r="M206" s="100"/>
      <c r="N206" s="106"/>
      <c r="O206" s="100"/>
      <c r="P206" s="106"/>
      <c r="Q206" s="100"/>
      <c r="R206" s="100"/>
      <c r="S206" s="100"/>
      <c r="T206" s="106"/>
    </row>
    <row r="207" spans="1:20" x14ac:dyDescent="0.2">
      <c r="A207" s="100" t="s">
        <v>252</v>
      </c>
      <c r="B207" s="100" t="s">
        <v>252</v>
      </c>
      <c r="C207" s="100" t="s">
        <v>259</v>
      </c>
      <c r="D207" s="100"/>
      <c r="E207" s="100" t="s">
        <v>252</v>
      </c>
      <c r="F207" s="106"/>
      <c r="G207" s="100"/>
      <c r="H207" s="106"/>
      <c r="I207" s="100"/>
      <c r="J207" s="100"/>
      <c r="K207" s="100"/>
      <c r="L207" s="106" t="s">
        <v>252</v>
      </c>
      <c r="M207" s="100"/>
      <c r="N207" s="106"/>
      <c r="O207" s="100"/>
      <c r="P207" s="106"/>
      <c r="Q207" s="100"/>
      <c r="R207" s="100"/>
      <c r="S207" s="100"/>
      <c r="T207" s="106"/>
    </row>
    <row r="208" spans="1:20" x14ac:dyDescent="0.2">
      <c r="A208" s="100" t="s">
        <v>253</v>
      </c>
      <c r="B208" s="100" t="s">
        <v>253</v>
      </c>
      <c r="C208" s="100" t="s">
        <v>260</v>
      </c>
      <c r="D208" s="100"/>
      <c r="E208" s="100" t="s">
        <v>253</v>
      </c>
      <c r="F208" s="106"/>
      <c r="G208" s="100"/>
      <c r="H208" s="106"/>
      <c r="I208" s="100"/>
      <c r="J208" s="100"/>
      <c r="K208" s="100"/>
      <c r="L208" s="106" t="s">
        <v>253</v>
      </c>
      <c r="M208" s="100"/>
      <c r="N208" s="106"/>
      <c r="O208" s="100"/>
      <c r="P208" s="106"/>
      <c r="Q208" s="100"/>
      <c r="R208" s="100"/>
      <c r="S208" s="100"/>
      <c r="T208" s="106"/>
    </row>
    <row r="209" spans="1:20" x14ac:dyDescent="0.2">
      <c r="A209" s="100" t="s">
        <v>254</v>
      </c>
      <c r="B209" s="100" t="s">
        <v>254</v>
      </c>
      <c r="C209" s="100" t="s">
        <v>261</v>
      </c>
      <c r="D209" s="100"/>
      <c r="E209" s="100" t="s">
        <v>254</v>
      </c>
      <c r="F209" s="106"/>
      <c r="G209" s="100"/>
      <c r="H209" s="106"/>
      <c r="I209" s="100"/>
      <c r="J209" s="100"/>
      <c r="K209" s="100"/>
      <c r="L209" s="106" t="s">
        <v>254</v>
      </c>
      <c r="M209" s="100"/>
      <c r="N209" s="106"/>
      <c r="O209" s="100"/>
      <c r="P209" s="106"/>
      <c r="Q209" s="100"/>
      <c r="R209" s="100"/>
      <c r="S209" s="100"/>
      <c r="T209" s="106"/>
    </row>
    <row r="210" spans="1:20" x14ac:dyDescent="0.2">
      <c r="A210" s="100" t="s">
        <v>255</v>
      </c>
      <c r="B210" s="100" t="s">
        <v>255</v>
      </c>
      <c r="C210" s="100" t="s">
        <v>262</v>
      </c>
      <c r="D210" s="100"/>
      <c r="E210" s="100" t="s">
        <v>255</v>
      </c>
      <c r="F210" s="106"/>
      <c r="G210" s="100"/>
      <c r="H210" s="106"/>
      <c r="I210" s="100"/>
      <c r="J210" s="100"/>
      <c r="K210" s="100"/>
      <c r="L210" s="106" t="s">
        <v>255</v>
      </c>
      <c r="M210" s="100"/>
      <c r="N210" s="106"/>
      <c r="O210" s="100"/>
      <c r="P210" s="106"/>
      <c r="Q210" s="100"/>
      <c r="R210" s="100"/>
      <c r="S210" s="100"/>
      <c r="T210" s="106"/>
    </row>
    <row r="211" spans="1:20" x14ac:dyDescent="0.2">
      <c r="A211" s="100" t="s">
        <v>256</v>
      </c>
      <c r="B211" s="100" t="s">
        <v>256</v>
      </c>
      <c r="C211" s="100" t="s">
        <v>263</v>
      </c>
      <c r="D211" s="100"/>
      <c r="E211" s="100" t="s">
        <v>256</v>
      </c>
      <c r="F211" s="106"/>
      <c r="G211" s="100"/>
      <c r="H211" s="106"/>
      <c r="I211" s="100"/>
      <c r="J211" s="100"/>
      <c r="K211" s="100"/>
      <c r="L211" s="106" t="s">
        <v>256</v>
      </c>
      <c r="M211" s="100"/>
      <c r="N211" s="106"/>
      <c r="O211" s="100"/>
      <c r="P211" s="106"/>
      <c r="Q211" s="100"/>
      <c r="R211" s="100"/>
      <c r="S211" s="100"/>
      <c r="T211" s="106"/>
    </row>
    <row r="212" spans="1:20" x14ac:dyDescent="0.2">
      <c r="A212" s="100" t="s">
        <v>257</v>
      </c>
      <c r="B212" s="100" t="s">
        <v>257</v>
      </c>
      <c r="C212" s="100" t="s">
        <v>264</v>
      </c>
      <c r="D212" s="100"/>
      <c r="E212" s="100" t="s">
        <v>257</v>
      </c>
      <c r="F212" s="106"/>
      <c r="G212" s="100"/>
      <c r="H212" s="106"/>
      <c r="I212" s="100"/>
      <c r="J212" s="100"/>
      <c r="K212" s="100"/>
      <c r="L212" s="106" t="s">
        <v>257</v>
      </c>
      <c r="M212" s="100"/>
      <c r="N212" s="106"/>
      <c r="O212" s="100"/>
      <c r="P212" s="106"/>
      <c r="Q212" s="100"/>
      <c r="R212" s="100"/>
      <c r="S212" s="100"/>
      <c r="T212" s="106"/>
    </row>
    <row r="213" spans="1:20" x14ac:dyDescent="0.2">
      <c r="A213" s="100" t="s">
        <v>258</v>
      </c>
      <c r="B213" s="100" t="s">
        <v>258</v>
      </c>
      <c r="C213" s="100" t="s">
        <v>265</v>
      </c>
      <c r="D213" s="100"/>
      <c r="E213" s="100" t="s">
        <v>258</v>
      </c>
      <c r="F213" s="106"/>
      <c r="G213" s="100"/>
      <c r="H213" s="106"/>
      <c r="I213" s="100"/>
      <c r="J213" s="100"/>
      <c r="K213" s="100"/>
      <c r="L213" s="106" t="s">
        <v>258</v>
      </c>
      <c r="M213" s="100"/>
      <c r="N213" s="106"/>
      <c r="O213" s="100"/>
      <c r="P213" s="106"/>
      <c r="Q213" s="100"/>
      <c r="R213" s="100"/>
      <c r="S213" s="100"/>
      <c r="T213" s="106"/>
    </row>
    <row r="214" spans="1:20" x14ac:dyDescent="0.2">
      <c r="A214" s="100" t="s">
        <v>259</v>
      </c>
      <c r="B214" s="100" t="s">
        <v>259</v>
      </c>
      <c r="C214" s="100" t="s">
        <v>266</v>
      </c>
      <c r="D214" s="100"/>
      <c r="E214" s="100" t="s">
        <v>259</v>
      </c>
      <c r="F214" s="106"/>
      <c r="G214" s="100"/>
      <c r="H214" s="106"/>
      <c r="I214" s="106"/>
      <c r="J214" s="106"/>
      <c r="K214" s="106"/>
      <c r="L214" s="106" t="s">
        <v>259</v>
      </c>
      <c r="M214" s="100"/>
      <c r="N214" s="106"/>
      <c r="O214" s="100"/>
      <c r="P214" s="106"/>
      <c r="Q214" s="100"/>
      <c r="R214" s="106"/>
      <c r="S214" s="106"/>
      <c r="T214" s="106"/>
    </row>
    <row r="215" spans="1:20" x14ac:dyDescent="0.2">
      <c r="A215" s="100" t="s">
        <v>260</v>
      </c>
      <c r="B215" s="100" t="s">
        <v>260</v>
      </c>
      <c r="C215" s="100" t="s">
        <v>267</v>
      </c>
      <c r="D215" s="100"/>
      <c r="E215" s="100" t="s">
        <v>260</v>
      </c>
      <c r="F215" s="106"/>
      <c r="G215" s="100"/>
      <c r="H215" s="106"/>
      <c r="I215" s="106"/>
      <c r="J215" s="106"/>
      <c r="K215" s="106"/>
      <c r="L215" s="106" t="s">
        <v>260</v>
      </c>
      <c r="M215" s="100"/>
      <c r="N215" s="106"/>
      <c r="O215" s="100"/>
      <c r="P215" s="106"/>
      <c r="Q215" s="100"/>
      <c r="R215" s="106"/>
      <c r="S215" s="106"/>
      <c r="T215" s="106"/>
    </row>
    <row r="216" spans="1:20" x14ac:dyDescent="0.2">
      <c r="A216" s="100" t="s">
        <v>261</v>
      </c>
      <c r="B216" s="100" t="s">
        <v>261</v>
      </c>
      <c r="C216" s="100" t="s">
        <v>268</v>
      </c>
      <c r="D216" s="100"/>
      <c r="E216" s="100" t="s">
        <v>261</v>
      </c>
      <c r="F216" s="106"/>
      <c r="G216" s="100"/>
      <c r="H216" s="106"/>
      <c r="I216" s="106"/>
      <c r="J216" s="106"/>
      <c r="K216" s="106"/>
      <c r="L216" s="106" t="s">
        <v>261</v>
      </c>
      <c r="M216" s="100"/>
      <c r="N216" s="106"/>
      <c r="O216" s="100"/>
      <c r="P216" s="106"/>
      <c r="Q216" s="100"/>
      <c r="R216" s="106"/>
      <c r="S216" s="106"/>
      <c r="T216" s="106"/>
    </row>
    <row r="217" spans="1:20" x14ac:dyDescent="0.2">
      <c r="A217" s="100" t="s">
        <v>262</v>
      </c>
      <c r="B217" s="100" t="s">
        <v>262</v>
      </c>
      <c r="C217" s="100" t="s">
        <v>269</v>
      </c>
      <c r="D217" s="100"/>
      <c r="E217" s="100" t="s">
        <v>262</v>
      </c>
      <c r="F217" s="106"/>
      <c r="G217" s="100"/>
      <c r="H217" s="106"/>
      <c r="I217" s="106"/>
      <c r="J217" s="106"/>
      <c r="K217" s="106"/>
      <c r="L217" s="106" t="s">
        <v>262</v>
      </c>
      <c r="M217" s="100"/>
      <c r="N217" s="106"/>
      <c r="O217" s="100"/>
      <c r="P217" s="106"/>
      <c r="Q217" s="100"/>
      <c r="R217" s="106"/>
      <c r="S217" s="106"/>
      <c r="T217" s="106"/>
    </row>
    <row r="218" spans="1:20" x14ac:dyDescent="0.2">
      <c r="A218" s="100" t="s">
        <v>263</v>
      </c>
      <c r="B218" s="100" t="s">
        <v>263</v>
      </c>
      <c r="C218" s="100"/>
      <c r="D218" s="100"/>
      <c r="E218" s="100" t="s">
        <v>263</v>
      </c>
      <c r="F218" s="106"/>
      <c r="G218" s="100"/>
      <c r="H218" s="106"/>
      <c r="I218" s="100"/>
      <c r="J218" s="100"/>
      <c r="K218" s="100"/>
      <c r="L218" s="106" t="s">
        <v>263</v>
      </c>
      <c r="M218" s="100"/>
      <c r="N218" s="106"/>
      <c r="O218" s="100"/>
      <c r="P218" s="106"/>
      <c r="Q218" s="100"/>
      <c r="R218" s="100"/>
      <c r="S218" s="100"/>
      <c r="T218" s="106"/>
    </row>
    <row r="219" spans="1:20" x14ac:dyDescent="0.2">
      <c r="A219" s="100" t="s">
        <v>264</v>
      </c>
      <c r="B219" s="100" t="s">
        <v>264</v>
      </c>
      <c r="C219" s="100"/>
      <c r="D219" s="100"/>
      <c r="E219" s="100" t="s">
        <v>264</v>
      </c>
      <c r="F219" s="106"/>
      <c r="G219" s="100"/>
      <c r="H219" s="106"/>
      <c r="I219" s="100"/>
      <c r="J219" s="100"/>
      <c r="K219" s="100"/>
      <c r="L219" s="106" t="s">
        <v>264</v>
      </c>
      <c r="M219" s="100"/>
      <c r="N219" s="106"/>
      <c r="O219" s="100"/>
      <c r="P219" s="106"/>
      <c r="Q219" s="100"/>
      <c r="R219" s="100"/>
      <c r="S219" s="100"/>
      <c r="T219" s="106"/>
    </row>
    <row r="220" spans="1:20" x14ac:dyDescent="0.2">
      <c r="A220" s="100" t="s">
        <v>265</v>
      </c>
      <c r="B220" s="100" t="s">
        <v>265</v>
      </c>
      <c r="C220" s="100"/>
      <c r="D220" s="100"/>
      <c r="E220" s="100" t="s">
        <v>265</v>
      </c>
      <c r="F220" s="106"/>
      <c r="G220" s="100"/>
      <c r="H220" s="106"/>
      <c r="I220" s="106"/>
      <c r="J220" s="106"/>
      <c r="K220" s="106"/>
      <c r="L220" s="106" t="s">
        <v>265</v>
      </c>
      <c r="M220" s="100"/>
      <c r="N220" s="106"/>
      <c r="O220" s="100"/>
      <c r="P220" s="106"/>
      <c r="Q220" s="100"/>
      <c r="R220" s="106"/>
      <c r="S220" s="106"/>
      <c r="T220" s="106"/>
    </row>
    <row r="221" spans="1:20" x14ac:dyDescent="0.2">
      <c r="A221" s="100" t="s">
        <v>266</v>
      </c>
      <c r="B221" s="100" t="s">
        <v>266</v>
      </c>
      <c r="C221" s="100"/>
      <c r="D221" s="106"/>
      <c r="E221" s="100" t="s">
        <v>266</v>
      </c>
      <c r="F221" s="106"/>
      <c r="G221" s="106"/>
      <c r="H221" s="106"/>
      <c r="I221" s="106"/>
      <c r="J221" s="100"/>
      <c r="K221" s="106"/>
      <c r="L221" s="106" t="s">
        <v>266</v>
      </c>
      <c r="M221" s="106"/>
      <c r="N221" s="106"/>
      <c r="O221" s="106"/>
      <c r="P221" s="106"/>
      <c r="Q221" s="106"/>
      <c r="R221" s="106"/>
      <c r="S221" s="106"/>
      <c r="T221" s="106"/>
    </row>
    <row r="222" spans="1:20" x14ac:dyDescent="0.2">
      <c r="A222" s="100" t="s">
        <v>267</v>
      </c>
      <c r="B222" s="100" t="s">
        <v>267</v>
      </c>
      <c r="C222" s="100"/>
      <c r="D222" s="106"/>
      <c r="E222" s="100" t="s">
        <v>267</v>
      </c>
      <c r="F222" s="106"/>
      <c r="G222" s="106"/>
      <c r="H222" s="106"/>
      <c r="I222" s="106"/>
      <c r="J222" s="100"/>
      <c r="K222" s="106"/>
      <c r="L222" s="106" t="s">
        <v>267</v>
      </c>
      <c r="M222" s="106"/>
      <c r="N222" s="106"/>
      <c r="O222" s="106"/>
      <c r="P222" s="106"/>
      <c r="Q222" s="106"/>
      <c r="R222" s="106"/>
      <c r="S222" s="106"/>
      <c r="T222" s="106"/>
    </row>
    <row r="223" spans="1:20" x14ac:dyDescent="0.2">
      <c r="A223" s="100" t="s">
        <v>268</v>
      </c>
      <c r="B223" s="100" t="s">
        <v>268</v>
      </c>
      <c r="C223" s="100"/>
      <c r="D223" s="106"/>
      <c r="E223" s="100" t="s">
        <v>268</v>
      </c>
      <c r="F223" s="106"/>
      <c r="G223" s="106"/>
      <c r="H223" s="106"/>
      <c r="I223" s="106"/>
      <c r="J223" s="100"/>
      <c r="K223" s="106"/>
      <c r="L223" s="106" t="s">
        <v>268</v>
      </c>
      <c r="M223" s="106"/>
      <c r="N223" s="106"/>
      <c r="O223" s="106"/>
      <c r="P223" s="106"/>
      <c r="Q223" s="106"/>
      <c r="R223" s="106"/>
      <c r="S223" s="106"/>
      <c r="T223" s="106"/>
    </row>
    <row r="224" spans="1:20" x14ac:dyDescent="0.2">
      <c r="A224" s="100" t="s">
        <v>269</v>
      </c>
      <c r="B224" s="100" t="s">
        <v>269</v>
      </c>
      <c r="C224" s="100"/>
      <c r="D224" s="106"/>
      <c r="E224" s="100" t="s">
        <v>269</v>
      </c>
      <c r="F224" s="106"/>
      <c r="G224" s="106"/>
      <c r="H224" s="106"/>
      <c r="I224" s="106"/>
      <c r="J224" s="100"/>
      <c r="K224" s="106"/>
      <c r="L224" s="130" t="s">
        <v>269</v>
      </c>
      <c r="M224" s="106"/>
      <c r="N224" s="106"/>
      <c r="O224" s="106"/>
      <c r="P224" s="106"/>
      <c r="Q224" s="106"/>
      <c r="R224" s="106"/>
      <c r="S224" s="106"/>
      <c r="T224" s="106"/>
    </row>
    <row r="225" spans="1:20" x14ac:dyDescent="0.2">
      <c r="A225" s="100"/>
      <c r="B225" s="100"/>
      <c r="C225" s="100"/>
      <c r="D225" s="106"/>
      <c r="E225" s="100"/>
      <c r="F225" s="106"/>
      <c r="G225" s="106"/>
      <c r="H225" s="106"/>
      <c r="I225" s="106"/>
      <c r="J225" s="100"/>
      <c r="K225" s="106"/>
      <c r="L225" s="106"/>
      <c r="M225" s="106"/>
      <c r="N225" s="106"/>
      <c r="O225" s="106"/>
      <c r="P225" s="106"/>
      <c r="Q225" s="106"/>
      <c r="R225" s="106"/>
      <c r="S225" s="106"/>
      <c r="T225" s="106"/>
    </row>
    <row r="226" spans="1:20" x14ac:dyDescent="0.2">
      <c r="A226" s="100"/>
      <c r="B226" s="100"/>
      <c r="C226" s="100"/>
      <c r="D226" s="106"/>
      <c r="E226" s="100"/>
      <c r="F226" s="106"/>
      <c r="G226" s="106"/>
      <c r="H226" s="106"/>
      <c r="I226" s="106"/>
      <c r="J226" s="100"/>
      <c r="K226" s="106"/>
      <c r="L226" s="106"/>
      <c r="M226" s="106"/>
      <c r="N226" s="106"/>
      <c r="O226" s="106"/>
      <c r="P226" s="106"/>
      <c r="Q226" s="106"/>
      <c r="R226" s="106"/>
      <c r="S226" s="106"/>
      <c r="T226" s="106"/>
    </row>
    <row r="227" spans="1:20" x14ac:dyDescent="0.2">
      <c r="A227" s="100"/>
      <c r="B227" s="100"/>
      <c r="C227" s="100"/>
      <c r="D227" s="106"/>
      <c r="E227" s="100"/>
      <c r="F227" s="106"/>
      <c r="G227" s="106"/>
      <c r="H227" s="106"/>
      <c r="I227" s="106"/>
      <c r="J227" s="100"/>
      <c r="K227" s="106"/>
      <c r="L227" s="106"/>
      <c r="M227" s="106"/>
      <c r="N227" s="106"/>
      <c r="O227" s="106"/>
      <c r="P227" s="106"/>
      <c r="Q227" s="106"/>
      <c r="R227" s="106"/>
      <c r="S227" s="106"/>
      <c r="T227" s="106"/>
    </row>
    <row r="228" spans="1:20" x14ac:dyDescent="0.2">
      <c r="A228" s="119"/>
      <c r="B228" s="119"/>
      <c r="C228" s="100"/>
      <c r="D228" s="106"/>
      <c r="E228" s="119"/>
      <c r="F228" s="106"/>
      <c r="G228" s="106"/>
      <c r="H228" s="106"/>
      <c r="I228" s="106"/>
      <c r="J228" s="100"/>
      <c r="K228" s="106"/>
      <c r="L228" s="106"/>
      <c r="M228" s="106"/>
      <c r="N228" s="106"/>
      <c r="O228" s="106"/>
      <c r="P228" s="106"/>
      <c r="Q228" s="106"/>
      <c r="R228" s="106"/>
      <c r="S228" s="106"/>
      <c r="T228" s="106"/>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B11D5-448F-0545-B9F2-3E03BDCA5D77}">
  <dimension ref="A1:T49"/>
  <sheetViews>
    <sheetView zoomScale="130" zoomScaleNormal="130" workbookViewId="0">
      <selection activeCell="M20" sqref="M20"/>
    </sheetView>
  </sheetViews>
  <sheetFormatPr baseColWidth="10" defaultRowHeight="16" x14ac:dyDescent="0.2"/>
  <cols>
    <col min="1" max="3" width="27.1640625" bestFit="1" customWidth="1"/>
    <col min="4" max="4" width="26" bestFit="1" customWidth="1"/>
    <col min="5" max="19" width="27.1640625" bestFit="1" customWidth="1"/>
    <col min="20" max="20" width="22.33203125" bestFit="1" customWidth="1"/>
    <col min="22" max="22" width="27.1640625" bestFit="1" customWidth="1"/>
    <col min="23" max="23" width="27.1640625" customWidth="1"/>
    <col min="24" max="24" width="27.1640625" bestFit="1" customWidth="1"/>
    <col min="25" max="25" width="26" bestFit="1" customWidth="1"/>
    <col min="26" max="31" width="27.1640625" bestFit="1" customWidth="1"/>
    <col min="32" max="32" width="26" bestFit="1" customWidth="1"/>
    <col min="33" max="39" width="27.1640625" bestFit="1" customWidth="1"/>
  </cols>
  <sheetData>
    <row r="1" spans="1:20" x14ac:dyDescent="0.2">
      <c r="A1" s="85" t="s">
        <v>25</v>
      </c>
      <c r="B1" s="85" t="s">
        <v>26</v>
      </c>
      <c r="C1" s="85" t="s">
        <v>67</v>
      </c>
      <c r="D1" s="85" t="s">
        <v>66</v>
      </c>
      <c r="E1" s="85" t="s">
        <v>27</v>
      </c>
      <c r="F1" s="85" t="s">
        <v>28</v>
      </c>
      <c r="G1" s="85" t="s">
        <v>58</v>
      </c>
      <c r="H1" s="31" t="s">
        <v>90</v>
      </c>
      <c r="I1" s="85" t="s">
        <v>84</v>
      </c>
      <c r="J1" s="31" t="s">
        <v>91</v>
      </c>
      <c r="K1" s="31" t="s">
        <v>92</v>
      </c>
      <c r="L1" s="85" t="s">
        <v>29</v>
      </c>
      <c r="M1" s="85" t="s">
        <v>56</v>
      </c>
      <c r="N1" s="85" t="s">
        <v>30</v>
      </c>
      <c r="O1" s="85" t="s">
        <v>31</v>
      </c>
      <c r="P1" s="85" t="s">
        <v>32</v>
      </c>
      <c r="Q1" s="85" t="s">
        <v>68</v>
      </c>
      <c r="R1" s="85" t="s">
        <v>35</v>
      </c>
      <c r="S1" s="86" t="s">
        <v>70</v>
      </c>
      <c r="T1" s="81" t="s">
        <v>93</v>
      </c>
    </row>
    <row r="2" spans="1:20" x14ac:dyDescent="0.2">
      <c r="A2" s="103" t="s">
        <v>270</v>
      </c>
      <c r="B2" s="103" t="s">
        <v>270</v>
      </c>
      <c r="C2" s="103" t="s">
        <v>270</v>
      </c>
      <c r="D2" s="103" t="s">
        <v>270</v>
      </c>
      <c r="E2" s="103" t="s">
        <v>270</v>
      </c>
      <c r="F2" s="103" t="s">
        <v>270</v>
      </c>
      <c r="G2" s="103" t="s">
        <v>270</v>
      </c>
      <c r="H2" s="103" t="s">
        <v>270</v>
      </c>
      <c r="I2" s="103" t="s">
        <v>270</v>
      </c>
      <c r="J2" s="103" t="s">
        <v>270</v>
      </c>
      <c r="K2" s="103" t="s">
        <v>270</v>
      </c>
      <c r="L2" s="103" t="s">
        <v>270</v>
      </c>
      <c r="M2" s="103" t="s">
        <v>270</v>
      </c>
      <c r="N2" s="103" t="s">
        <v>270</v>
      </c>
      <c r="O2" s="103" t="s">
        <v>270</v>
      </c>
      <c r="P2" s="103" t="s">
        <v>270</v>
      </c>
      <c r="Q2" s="103" t="s">
        <v>270</v>
      </c>
      <c r="R2" s="103" t="s">
        <v>270</v>
      </c>
      <c r="S2" s="103" t="s">
        <v>270</v>
      </c>
      <c r="T2" s="103" t="s">
        <v>270</v>
      </c>
    </row>
    <row r="3" spans="1:20" x14ac:dyDescent="0.2">
      <c r="A3" s="103" t="s">
        <v>271</v>
      </c>
      <c r="B3" s="103" t="s">
        <v>271</v>
      </c>
      <c r="C3" s="103" t="s">
        <v>271</v>
      </c>
      <c r="D3" s="103" t="s">
        <v>271</v>
      </c>
      <c r="E3" s="103" t="s">
        <v>271</v>
      </c>
      <c r="F3" s="103" t="s">
        <v>271</v>
      </c>
      <c r="G3" s="103" t="s">
        <v>271</v>
      </c>
      <c r="H3" s="103" t="s">
        <v>271</v>
      </c>
      <c r="I3" s="103" t="s">
        <v>271</v>
      </c>
      <c r="J3" s="103" t="s">
        <v>271</v>
      </c>
      <c r="K3" s="103" t="s">
        <v>271</v>
      </c>
      <c r="L3" s="103" t="s">
        <v>271</v>
      </c>
      <c r="M3" s="103" t="s">
        <v>271</v>
      </c>
      <c r="N3" s="103" t="s">
        <v>271</v>
      </c>
      <c r="O3" s="103" t="s">
        <v>271</v>
      </c>
      <c r="P3" s="103" t="s">
        <v>271</v>
      </c>
      <c r="Q3" s="103" t="s">
        <v>271</v>
      </c>
      <c r="R3" s="103" t="s">
        <v>271</v>
      </c>
      <c r="S3" s="103" t="s">
        <v>271</v>
      </c>
      <c r="T3" s="103" t="s">
        <v>271</v>
      </c>
    </row>
    <row r="4" spans="1:20" x14ac:dyDescent="0.2">
      <c r="A4" s="103" t="s">
        <v>272</v>
      </c>
      <c r="B4" s="103" t="s">
        <v>272</v>
      </c>
      <c r="C4" s="103" t="s">
        <v>272</v>
      </c>
      <c r="D4" s="103" t="s">
        <v>272</v>
      </c>
      <c r="E4" s="103" t="s">
        <v>272</v>
      </c>
      <c r="F4" s="103" t="s">
        <v>272</v>
      </c>
      <c r="G4" s="103" t="s">
        <v>272</v>
      </c>
      <c r="H4" s="103" t="s">
        <v>272</v>
      </c>
      <c r="I4" s="103" t="s">
        <v>272</v>
      </c>
      <c r="J4" s="103" t="s">
        <v>272</v>
      </c>
      <c r="K4" s="103" t="s">
        <v>272</v>
      </c>
      <c r="L4" s="103" t="s">
        <v>272</v>
      </c>
      <c r="M4" s="103" t="s">
        <v>272</v>
      </c>
      <c r="N4" s="103" t="s">
        <v>272</v>
      </c>
      <c r="O4" s="103" t="s">
        <v>272</v>
      </c>
      <c r="P4" s="103" t="s">
        <v>272</v>
      </c>
      <c r="Q4" s="103" t="s">
        <v>272</v>
      </c>
      <c r="R4" s="103" t="s">
        <v>272</v>
      </c>
      <c r="S4" s="103" t="s">
        <v>272</v>
      </c>
      <c r="T4" s="103" t="s">
        <v>272</v>
      </c>
    </row>
    <row r="5" spans="1:20" x14ac:dyDescent="0.2">
      <c r="A5" s="103" t="s">
        <v>273</v>
      </c>
      <c r="B5" s="103" t="s">
        <v>273</v>
      </c>
      <c r="C5" s="103" t="s">
        <v>273</v>
      </c>
      <c r="D5" s="103" t="s">
        <v>273</v>
      </c>
      <c r="E5" s="103" t="s">
        <v>273</v>
      </c>
      <c r="F5" s="103" t="s">
        <v>273</v>
      </c>
      <c r="G5" s="103" t="s">
        <v>273</v>
      </c>
      <c r="H5" s="103" t="s">
        <v>273</v>
      </c>
      <c r="I5" s="103" t="s">
        <v>273</v>
      </c>
      <c r="J5" s="103" t="s">
        <v>273</v>
      </c>
      <c r="K5" s="103" t="s">
        <v>273</v>
      </c>
      <c r="L5" s="103" t="s">
        <v>273</v>
      </c>
      <c r="M5" s="103" t="s">
        <v>273</v>
      </c>
      <c r="N5" s="103" t="s">
        <v>273</v>
      </c>
      <c r="O5" s="103" t="s">
        <v>273</v>
      </c>
      <c r="P5" s="103" t="s">
        <v>273</v>
      </c>
      <c r="Q5" s="103" t="s">
        <v>273</v>
      </c>
      <c r="R5" s="103" t="s">
        <v>273</v>
      </c>
      <c r="S5" s="103" t="s">
        <v>273</v>
      </c>
      <c r="T5" s="103" t="s">
        <v>273</v>
      </c>
    </row>
    <row r="6" spans="1:20" x14ac:dyDescent="0.2">
      <c r="A6" s="103" t="s">
        <v>274</v>
      </c>
      <c r="B6" s="103" t="s">
        <v>274</v>
      </c>
      <c r="C6" s="103" t="s">
        <v>274</v>
      </c>
      <c r="D6" s="103" t="s">
        <v>274</v>
      </c>
      <c r="E6" s="103" t="s">
        <v>274</v>
      </c>
      <c r="F6" s="103" t="s">
        <v>274</v>
      </c>
      <c r="G6" s="103" t="s">
        <v>274</v>
      </c>
      <c r="H6" s="103" t="s">
        <v>274</v>
      </c>
      <c r="I6" s="103" t="s">
        <v>274</v>
      </c>
      <c r="J6" s="103" t="s">
        <v>274</v>
      </c>
      <c r="K6" s="103" t="s">
        <v>274</v>
      </c>
      <c r="L6" s="103" t="s">
        <v>274</v>
      </c>
      <c r="M6" s="103" t="s">
        <v>274</v>
      </c>
      <c r="N6" s="103" t="s">
        <v>274</v>
      </c>
      <c r="O6" s="103" t="s">
        <v>274</v>
      </c>
      <c r="P6" s="103" t="s">
        <v>274</v>
      </c>
      <c r="Q6" s="103" t="s">
        <v>274</v>
      </c>
      <c r="R6" s="103" t="s">
        <v>274</v>
      </c>
      <c r="S6" s="103" t="s">
        <v>274</v>
      </c>
      <c r="T6" s="103" t="s">
        <v>274</v>
      </c>
    </row>
    <row r="7" spans="1:20" x14ac:dyDescent="0.2">
      <c r="A7" s="103" t="s">
        <v>275</v>
      </c>
      <c r="B7" s="103" t="s">
        <v>275</v>
      </c>
      <c r="C7" s="103" t="s">
        <v>275</v>
      </c>
      <c r="D7" s="103" t="s">
        <v>275</v>
      </c>
      <c r="E7" s="103" t="s">
        <v>275</v>
      </c>
      <c r="F7" s="103" t="s">
        <v>275</v>
      </c>
      <c r="G7" s="103" t="s">
        <v>275</v>
      </c>
      <c r="H7" s="103" t="s">
        <v>275</v>
      </c>
      <c r="I7" s="103" t="s">
        <v>275</v>
      </c>
      <c r="J7" s="103" t="s">
        <v>275</v>
      </c>
      <c r="K7" s="103" t="s">
        <v>275</v>
      </c>
      <c r="L7" s="103" t="s">
        <v>275</v>
      </c>
      <c r="M7" s="103" t="s">
        <v>275</v>
      </c>
      <c r="N7" s="103" t="s">
        <v>275</v>
      </c>
      <c r="O7" s="103" t="s">
        <v>275</v>
      </c>
      <c r="P7" s="103" t="s">
        <v>275</v>
      </c>
      <c r="Q7" s="103" t="s">
        <v>275</v>
      </c>
      <c r="R7" s="103" t="s">
        <v>275</v>
      </c>
      <c r="S7" s="103" t="s">
        <v>275</v>
      </c>
      <c r="T7" s="103" t="s">
        <v>275</v>
      </c>
    </row>
    <row r="8" spans="1:20" x14ac:dyDescent="0.2">
      <c r="A8" s="103" t="s">
        <v>276</v>
      </c>
      <c r="B8" s="103" t="s">
        <v>276</v>
      </c>
      <c r="C8" s="103" t="s">
        <v>276</v>
      </c>
      <c r="D8" s="103" t="s">
        <v>276</v>
      </c>
      <c r="E8" s="103" t="s">
        <v>276</v>
      </c>
      <c r="F8" s="103" t="s">
        <v>276</v>
      </c>
      <c r="G8" s="103" t="s">
        <v>276</v>
      </c>
      <c r="H8" s="103" t="s">
        <v>276</v>
      </c>
      <c r="I8" s="103" t="s">
        <v>276</v>
      </c>
      <c r="J8" s="103" t="s">
        <v>276</v>
      </c>
      <c r="K8" s="103" t="s">
        <v>276</v>
      </c>
      <c r="L8" s="103" t="s">
        <v>276</v>
      </c>
      <c r="M8" s="103" t="s">
        <v>276</v>
      </c>
      <c r="N8" s="103" t="s">
        <v>276</v>
      </c>
      <c r="O8" s="103" t="s">
        <v>276</v>
      </c>
      <c r="P8" s="103" t="s">
        <v>276</v>
      </c>
      <c r="Q8" s="103" t="s">
        <v>276</v>
      </c>
      <c r="R8" s="103" t="s">
        <v>276</v>
      </c>
      <c r="S8" s="103" t="s">
        <v>276</v>
      </c>
      <c r="T8" s="103" t="s">
        <v>276</v>
      </c>
    </row>
    <row r="9" spans="1:20" x14ac:dyDescent="0.2">
      <c r="A9" s="103" t="s">
        <v>277</v>
      </c>
      <c r="B9" s="103" t="s">
        <v>277</v>
      </c>
      <c r="C9" s="103" t="s">
        <v>277</v>
      </c>
      <c r="D9" s="103" t="s">
        <v>277</v>
      </c>
      <c r="E9" s="103" t="s">
        <v>277</v>
      </c>
      <c r="F9" s="103" t="s">
        <v>277</v>
      </c>
      <c r="G9" s="103" t="s">
        <v>277</v>
      </c>
      <c r="H9" s="103" t="s">
        <v>277</v>
      </c>
      <c r="I9" s="103" t="s">
        <v>277</v>
      </c>
      <c r="J9" s="103" t="s">
        <v>277</v>
      </c>
      <c r="K9" s="103" t="s">
        <v>277</v>
      </c>
      <c r="L9" s="103" t="s">
        <v>277</v>
      </c>
      <c r="M9" s="103" t="s">
        <v>277</v>
      </c>
      <c r="N9" s="103" t="s">
        <v>277</v>
      </c>
      <c r="O9" s="103" t="s">
        <v>277</v>
      </c>
      <c r="P9" s="103" t="s">
        <v>277</v>
      </c>
      <c r="Q9" s="103" t="s">
        <v>277</v>
      </c>
      <c r="R9" s="103" t="s">
        <v>277</v>
      </c>
      <c r="S9" s="103" t="s">
        <v>277</v>
      </c>
      <c r="T9" s="103" t="s">
        <v>277</v>
      </c>
    </row>
    <row r="10" spans="1:20" x14ac:dyDescent="0.2">
      <c r="A10" s="103" t="s">
        <v>278</v>
      </c>
      <c r="B10" s="103" t="s">
        <v>278</v>
      </c>
      <c r="C10" s="103" t="s">
        <v>278</v>
      </c>
      <c r="D10" s="103" t="s">
        <v>278</v>
      </c>
      <c r="E10" s="103" t="s">
        <v>278</v>
      </c>
      <c r="F10" s="103" t="s">
        <v>278</v>
      </c>
      <c r="G10" s="103" t="s">
        <v>278</v>
      </c>
      <c r="H10" s="103" t="s">
        <v>278</v>
      </c>
      <c r="I10" s="103" t="s">
        <v>278</v>
      </c>
      <c r="J10" s="103" t="s">
        <v>278</v>
      </c>
      <c r="K10" s="103" t="s">
        <v>278</v>
      </c>
      <c r="L10" s="103" t="s">
        <v>278</v>
      </c>
      <c r="M10" s="103" t="s">
        <v>278</v>
      </c>
      <c r="N10" s="103" t="s">
        <v>278</v>
      </c>
      <c r="O10" s="103" t="s">
        <v>278</v>
      </c>
      <c r="P10" s="103" t="s">
        <v>278</v>
      </c>
      <c r="Q10" s="103" t="s">
        <v>278</v>
      </c>
      <c r="R10" s="103" t="s">
        <v>278</v>
      </c>
      <c r="S10" s="103" t="s">
        <v>278</v>
      </c>
      <c r="T10" s="103" t="s">
        <v>278</v>
      </c>
    </row>
    <row r="11" spans="1:20" x14ac:dyDescent="0.2">
      <c r="A11" s="103" t="s">
        <v>279</v>
      </c>
      <c r="B11" s="103" t="s">
        <v>279</v>
      </c>
      <c r="C11" s="103" t="s">
        <v>279</v>
      </c>
      <c r="D11" s="103" t="s">
        <v>279</v>
      </c>
      <c r="E11" s="103" t="s">
        <v>279</v>
      </c>
      <c r="F11" s="103" t="s">
        <v>279</v>
      </c>
      <c r="G11" s="103" t="s">
        <v>279</v>
      </c>
      <c r="H11" s="103" t="s">
        <v>279</v>
      </c>
      <c r="I11" s="103" t="s">
        <v>279</v>
      </c>
      <c r="J11" s="103" t="s">
        <v>279</v>
      </c>
      <c r="K11" s="103" t="s">
        <v>279</v>
      </c>
      <c r="L11" s="103" t="s">
        <v>279</v>
      </c>
      <c r="M11" s="103" t="s">
        <v>279</v>
      </c>
      <c r="N11" s="103" t="s">
        <v>279</v>
      </c>
      <c r="O11" s="103" t="s">
        <v>279</v>
      </c>
      <c r="P11" s="103" t="s">
        <v>279</v>
      </c>
      <c r="Q11" s="103" t="s">
        <v>279</v>
      </c>
      <c r="R11" s="103" t="s">
        <v>279</v>
      </c>
      <c r="S11" s="103" t="s">
        <v>279</v>
      </c>
      <c r="T11" s="103" t="s">
        <v>279</v>
      </c>
    </row>
    <row r="12" spans="1:20" x14ac:dyDescent="0.2">
      <c r="A12" s="103" t="s">
        <v>280</v>
      </c>
      <c r="B12" s="103" t="s">
        <v>280</v>
      </c>
      <c r="C12" s="103" t="s">
        <v>280</v>
      </c>
      <c r="D12" s="103" t="s">
        <v>280</v>
      </c>
      <c r="E12" s="103" t="s">
        <v>280</v>
      </c>
      <c r="F12" s="103" t="s">
        <v>280</v>
      </c>
      <c r="G12" s="103" t="s">
        <v>280</v>
      </c>
      <c r="H12" s="103" t="s">
        <v>280</v>
      </c>
      <c r="I12" s="103" t="s">
        <v>280</v>
      </c>
      <c r="J12" s="103" t="s">
        <v>280</v>
      </c>
      <c r="K12" s="103" t="s">
        <v>280</v>
      </c>
      <c r="L12" s="103" t="s">
        <v>280</v>
      </c>
      <c r="M12" s="103" t="s">
        <v>280</v>
      </c>
      <c r="N12" s="103" t="s">
        <v>280</v>
      </c>
      <c r="O12" s="103" t="s">
        <v>280</v>
      </c>
      <c r="P12" s="103" t="s">
        <v>280</v>
      </c>
      <c r="Q12" s="103" t="s">
        <v>280</v>
      </c>
      <c r="R12" s="103" t="s">
        <v>280</v>
      </c>
      <c r="S12" s="103" t="s">
        <v>280</v>
      </c>
      <c r="T12" s="103" t="s">
        <v>280</v>
      </c>
    </row>
    <row r="13" spans="1:20" x14ac:dyDescent="0.2">
      <c r="A13" s="103" t="s">
        <v>281</v>
      </c>
      <c r="B13" s="103" t="s">
        <v>281</v>
      </c>
      <c r="C13" s="103" t="s">
        <v>281</v>
      </c>
      <c r="D13" s="103" t="s">
        <v>281</v>
      </c>
      <c r="E13" s="103" t="s">
        <v>281</v>
      </c>
      <c r="F13" s="103" t="s">
        <v>281</v>
      </c>
      <c r="G13" s="103" t="s">
        <v>281</v>
      </c>
      <c r="H13" s="103" t="s">
        <v>281</v>
      </c>
      <c r="I13" s="103" t="s">
        <v>281</v>
      </c>
      <c r="J13" s="103" t="s">
        <v>281</v>
      </c>
      <c r="K13" s="103" t="s">
        <v>281</v>
      </c>
      <c r="L13" s="103" t="s">
        <v>281</v>
      </c>
      <c r="M13" s="103" t="s">
        <v>281</v>
      </c>
      <c r="N13" s="103" t="s">
        <v>281</v>
      </c>
      <c r="O13" s="103" t="s">
        <v>281</v>
      </c>
      <c r="P13" s="103" t="s">
        <v>281</v>
      </c>
      <c r="Q13" s="103" t="s">
        <v>281</v>
      </c>
      <c r="R13" s="103" t="s">
        <v>281</v>
      </c>
      <c r="S13" s="103" t="s">
        <v>281</v>
      </c>
      <c r="T13" s="103" t="s">
        <v>281</v>
      </c>
    </row>
    <row r="14" spans="1:20" x14ac:dyDescent="0.2">
      <c r="A14" s="103" t="s">
        <v>282</v>
      </c>
      <c r="B14" s="103" t="s">
        <v>282</v>
      </c>
      <c r="C14" s="103" t="s">
        <v>282</v>
      </c>
      <c r="D14" s="103" t="s">
        <v>282</v>
      </c>
      <c r="E14" s="103" t="s">
        <v>282</v>
      </c>
      <c r="F14" s="103" t="s">
        <v>282</v>
      </c>
      <c r="G14" s="103" t="s">
        <v>283</v>
      </c>
      <c r="H14" s="103" t="s">
        <v>282</v>
      </c>
      <c r="I14" s="103" t="s">
        <v>282</v>
      </c>
      <c r="J14" s="103" t="s">
        <v>282</v>
      </c>
      <c r="K14" s="103" t="s">
        <v>282</v>
      </c>
      <c r="L14" s="103" t="s">
        <v>282</v>
      </c>
      <c r="M14" s="103" t="s">
        <v>282</v>
      </c>
      <c r="N14" s="103" t="s">
        <v>282</v>
      </c>
      <c r="O14" s="103" t="s">
        <v>282</v>
      </c>
      <c r="P14" s="103" t="s">
        <v>282</v>
      </c>
      <c r="Q14" s="103" t="s">
        <v>282</v>
      </c>
      <c r="R14" s="103" t="s">
        <v>282</v>
      </c>
      <c r="S14" s="103" t="s">
        <v>282</v>
      </c>
      <c r="T14" s="103" t="s">
        <v>282</v>
      </c>
    </row>
    <row r="15" spans="1:20" x14ac:dyDescent="0.2">
      <c r="A15" s="103" t="s">
        <v>284</v>
      </c>
      <c r="B15" s="103" t="s">
        <v>284</v>
      </c>
      <c r="C15" s="103" t="s">
        <v>284</v>
      </c>
      <c r="D15" s="103" t="s">
        <v>284</v>
      </c>
      <c r="E15" s="103" t="s">
        <v>284</v>
      </c>
      <c r="F15" s="103" t="s">
        <v>284</v>
      </c>
      <c r="G15" s="103" t="s">
        <v>285</v>
      </c>
      <c r="H15" s="103" t="s">
        <v>284</v>
      </c>
      <c r="I15" s="103" t="s">
        <v>284</v>
      </c>
      <c r="J15" s="103" t="s">
        <v>284</v>
      </c>
      <c r="K15" s="103" t="s">
        <v>284</v>
      </c>
      <c r="L15" s="103" t="s">
        <v>284</v>
      </c>
      <c r="M15" s="103" t="s">
        <v>284</v>
      </c>
      <c r="N15" s="103" t="s">
        <v>284</v>
      </c>
      <c r="O15" s="103" t="s">
        <v>284</v>
      </c>
      <c r="P15" s="103" t="s">
        <v>284</v>
      </c>
      <c r="Q15" s="103" t="s">
        <v>284</v>
      </c>
      <c r="R15" s="103" t="s">
        <v>284</v>
      </c>
      <c r="S15" s="103" t="s">
        <v>284</v>
      </c>
      <c r="T15" s="103" t="s">
        <v>284</v>
      </c>
    </row>
    <row r="16" spans="1:20" x14ac:dyDescent="0.2">
      <c r="A16" s="103" t="s">
        <v>286</v>
      </c>
      <c r="B16" s="103" t="s">
        <v>286</v>
      </c>
      <c r="C16" s="103" t="s">
        <v>286</v>
      </c>
      <c r="D16" s="103" t="s">
        <v>286</v>
      </c>
      <c r="E16" s="103" t="s">
        <v>286</v>
      </c>
      <c r="F16" s="103" t="s">
        <v>286</v>
      </c>
      <c r="G16" s="103" t="s">
        <v>287</v>
      </c>
      <c r="H16" s="103" t="s">
        <v>286</v>
      </c>
      <c r="I16" s="103" t="s">
        <v>286</v>
      </c>
      <c r="J16" s="103" t="s">
        <v>286</v>
      </c>
      <c r="K16" s="103" t="s">
        <v>286</v>
      </c>
      <c r="L16" s="103" t="s">
        <v>286</v>
      </c>
      <c r="M16" s="103" t="s">
        <v>286</v>
      </c>
      <c r="N16" s="103" t="s">
        <v>286</v>
      </c>
      <c r="O16" s="103" t="s">
        <v>286</v>
      </c>
      <c r="P16" s="103" t="s">
        <v>286</v>
      </c>
      <c r="Q16" s="103" t="s">
        <v>286</v>
      </c>
      <c r="R16" s="103" t="s">
        <v>286</v>
      </c>
      <c r="S16" s="103" t="s">
        <v>286</v>
      </c>
      <c r="T16" s="106" t="s">
        <v>94</v>
      </c>
    </row>
    <row r="17" spans="1:20" x14ac:dyDescent="0.2">
      <c r="A17" s="103" t="s">
        <v>283</v>
      </c>
      <c r="B17" s="103" t="s">
        <v>283</v>
      </c>
      <c r="C17" s="103" t="s">
        <v>283</v>
      </c>
      <c r="D17" s="103" t="s">
        <v>288</v>
      </c>
      <c r="E17" s="103" t="s">
        <v>283</v>
      </c>
      <c r="F17" s="103" t="s">
        <v>283</v>
      </c>
      <c r="G17" s="103" t="s">
        <v>289</v>
      </c>
      <c r="H17" s="103" t="s">
        <v>288</v>
      </c>
      <c r="I17" s="103" t="s">
        <v>288</v>
      </c>
      <c r="J17" s="103" t="s">
        <v>288</v>
      </c>
      <c r="K17" s="103" t="s">
        <v>288</v>
      </c>
      <c r="L17" s="103" t="s">
        <v>283</v>
      </c>
      <c r="M17" s="103" t="s">
        <v>283</v>
      </c>
      <c r="N17" s="103" t="s">
        <v>283</v>
      </c>
      <c r="O17" s="103" t="s">
        <v>283</v>
      </c>
      <c r="P17" s="103" t="s">
        <v>283</v>
      </c>
      <c r="Q17" s="103" t="s">
        <v>288</v>
      </c>
      <c r="R17" s="103" t="s">
        <v>288</v>
      </c>
      <c r="S17" s="103" t="s">
        <v>288</v>
      </c>
      <c r="T17" s="106" t="s">
        <v>94</v>
      </c>
    </row>
    <row r="18" spans="1:20" x14ac:dyDescent="0.2">
      <c r="A18" s="103" t="s">
        <v>285</v>
      </c>
      <c r="B18" s="103" t="s">
        <v>285</v>
      </c>
      <c r="C18" s="103" t="s">
        <v>285</v>
      </c>
      <c r="D18" s="103" t="s">
        <v>291</v>
      </c>
      <c r="E18" s="103" t="s">
        <v>285</v>
      </c>
      <c r="F18" s="103" t="s">
        <v>285</v>
      </c>
      <c r="G18" s="103" t="s">
        <v>292</v>
      </c>
      <c r="H18" s="103" t="s">
        <v>291</v>
      </c>
      <c r="I18" s="103" t="s">
        <v>291</v>
      </c>
      <c r="J18" s="103" t="s">
        <v>291</v>
      </c>
      <c r="K18" s="103" t="s">
        <v>291</v>
      </c>
      <c r="L18" s="103" t="s">
        <v>285</v>
      </c>
      <c r="M18" s="103" t="s">
        <v>285</v>
      </c>
      <c r="N18" s="103" t="s">
        <v>285</v>
      </c>
      <c r="O18" s="103" t="s">
        <v>285</v>
      </c>
      <c r="P18" s="103" t="s">
        <v>285</v>
      </c>
      <c r="Q18" s="103" t="s">
        <v>291</v>
      </c>
      <c r="R18" s="103" t="s">
        <v>291</v>
      </c>
      <c r="S18" s="103" t="s">
        <v>291</v>
      </c>
      <c r="T18" s="106" t="s">
        <v>94</v>
      </c>
    </row>
    <row r="19" spans="1:20" x14ac:dyDescent="0.2">
      <c r="A19" s="103" t="s">
        <v>287</v>
      </c>
      <c r="B19" s="103" t="s">
        <v>287</v>
      </c>
      <c r="C19" s="103" t="s">
        <v>287</v>
      </c>
      <c r="D19" s="103" t="s">
        <v>294</v>
      </c>
      <c r="E19" s="103" t="s">
        <v>287</v>
      </c>
      <c r="F19" s="103" t="s">
        <v>287</v>
      </c>
      <c r="G19" s="103" t="s">
        <v>295</v>
      </c>
      <c r="H19" s="103" t="s">
        <v>294</v>
      </c>
      <c r="I19" s="103" t="s">
        <v>294</v>
      </c>
      <c r="J19" s="103" t="s">
        <v>294</v>
      </c>
      <c r="K19" s="103" t="s">
        <v>294</v>
      </c>
      <c r="L19" s="103" t="s">
        <v>287</v>
      </c>
      <c r="M19" s="103" t="s">
        <v>287</v>
      </c>
      <c r="N19" s="103" t="s">
        <v>287</v>
      </c>
      <c r="O19" s="103" t="s">
        <v>287</v>
      </c>
      <c r="P19" s="103" t="s">
        <v>287</v>
      </c>
      <c r="Q19" s="103" t="s">
        <v>294</v>
      </c>
      <c r="R19" s="103" t="s">
        <v>294</v>
      </c>
      <c r="S19" s="103" t="s">
        <v>294</v>
      </c>
      <c r="T19" s="106" t="s">
        <v>94</v>
      </c>
    </row>
    <row r="20" spans="1:20" x14ac:dyDescent="0.2">
      <c r="A20" s="103" t="s">
        <v>289</v>
      </c>
      <c r="B20" s="103" t="s">
        <v>289</v>
      </c>
      <c r="C20" s="103" t="s">
        <v>289</v>
      </c>
      <c r="D20" s="103" t="s">
        <v>297</v>
      </c>
      <c r="E20" s="103" t="s">
        <v>289</v>
      </c>
      <c r="F20" s="103" t="s">
        <v>289</v>
      </c>
      <c r="G20" s="103" t="s">
        <v>288</v>
      </c>
      <c r="H20" s="103" t="s">
        <v>297</v>
      </c>
      <c r="I20" s="103" t="s">
        <v>297</v>
      </c>
      <c r="J20" s="103" t="s">
        <v>297</v>
      </c>
      <c r="K20" s="103" t="s">
        <v>297</v>
      </c>
      <c r="L20" s="103" t="s">
        <v>289</v>
      </c>
      <c r="M20" s="103" t="s">
        <v>289</v>
      </c>
      <c r="N20" s="103" t="s">
        <v>289</v>
      </c>
      <c r="O20" s="103" t="s">
        <v>289</v>
      </c>
      <c r="P20" s="103" t="s">
        <v>289</v>
      </c>
      <c r="Q20" s="103" t="s">
        <v>297</v>
      </c>
      <c r="R20" s="103" t="s">
        <v>297</v>
      </c>
      <c r="S20" s="103" t="s">
        <v>297</v>
      </c>
      <c r="T20" s="106" t="s">
        <v>94</v>
      </c>
    </row>
    <row r="21" spans="1:20" x14ac:dyDescent="0.2">
      <c r="A21" s="103" t="s">
        <v>292</v>
      </c>
      <c r="B21" s="103" t="s">
        <v>292</v>
      </c>
      <c r="C21" s="103" t="s">
        <v>292</v>
      </c>
      <c r="D21" s="103" t="s">
        <v>290</v>
      </c>
      <c r="E21" s="103" t="s">
        <v>292</v>
      </c>
      <c r="F21" s="103" t="s">
        <v>292</v>
      </c>
      <c r="G21" s="103" t="s">
        <v>291</v>
      </c>
      <c r="H21" s="103" t="s">
        <v>299</v>
      </c>
      <c r="I21" s="103" t="s">
        <v>299</v>
      </c>
      <c r="J21" s="103" t="s">
        <v>299</v>
      </c>
      <c r="K21" s="103" t="s">
        <v>299</v>
      </c>
      <c r="L21" s="103" t="s">
        <v>292</v>
      </c>
      <c r="M21" s="103" t="s">
        <v>292</v>
      </c>
      <c r="N21" s="103" t="s">
        <v>292</v>
      </c>
      <c r="O21" s="103" t="s">
        <v>292</v>
      </c>
      <c r="P21" s="103" t="s">
        <v>292</v>
      </c>
      <c r="Q21" s="103" t="s">
        <v>299</v>
      </c>
      <c r="R21" s="103" t="s">
        <v>299</v>
      </c>
      <c r="S21" s="103" t="s">
        <v>299</v>
      </c>
      <c r="T21" s="106" t="s">
        <v>94</v>
      </c>
    </row>
    <row r="22" spans="1:20" x14ac:dyDescent="0.2">
      <c r="A22" s="103" t="s">
        <v>295</v>
      </c>
      <c r="B22" s="103" t="s">
        <v>295</v>
      </c>
      <c r="C22" s="103" t="s">
        <v>295</v>
      </c>
      <c r="D22" s="103" t="s">
        <v>293</v>
      </c>
      <c r="E22" s="103" t="s">
        <v>295</v>
      </c>
      <c r="F22" s="103" t="s">
        <v>295</v>
      </c>
      <c r="G22" s="103" t="s">
        <v>294</v>
      </c>
      <c r="H22" s="103" t="s">
        <v>301</v>
      </c>
      <c r="I22" s="103" t="s">
        <v>301</v>
      </c>
      <c r="J22" s="103" t="s">
        <v>301</v>
      </c>
      <c r="K22" s="103" t="s">
        <v>301</v>
      </c>
      <c r="L22" s="103" t="s">
        <v>295</v>
      </c>
      <c r="M22" s="103" t="s">
        <v>295</v>
      </c>
      <c r="N22" s="103" t="s">
        <v>295</v>
      </c>
      <c r="O22" s="103" t="s">
        <v>295</v>
      </c>
      <c r="P22" s="103" t="s">
        <v>295</v>
      </c>
      <c r="Q22" s="103" t="s">
        <v>301</v>
      </c>
      <c r="R22" s="103" t="s">
        <v>301</v>
      </c>
      <c r="S22" s="103" t="s">
        <v>301</v>
      </c>
      <c r="T22" s="106" t="s">
        <v>94</v>
      </c>
    </row>
    <row r="23" spans="1:20" x14ac:dyDescent="0.2">
      <c r="A23" s="103" t="s">
        <v>288</v>
      </c>
      <c r="B23" s="103" t="s">
        <v>288</v>
      </c>
      <c r="C23" s="103" t="s">
        <v>288</v>
      </c>
      <c r="D23" s="103" t="s">
        <v>296</v>
      </c>
      <c r="E23" s="103" t="s">
        <v>288</v>
      </c>
      <c r="F23" s="103" t="s">
        <v>288</v>
      </c>
      <c r="G23" s="103" t="s">
        <v>297</v>
      </c>
      <c r="H23" s="103" t="s">
        <v>94</v>
      </c>
      <c r="I23" s="103" t="s">
        <v>290</v>
      </c>
      <c r="J23" s="103" t="s">
        <v>290</v>
      </c>
      <c r="K23" s="103" t="s">
        <v>290</v>
      </c>
      <c r="L23" s="103" t="s">
        <v>288</v>
      </c>
      <c r="M23" s="103" t="s">
        <v>288</v>
      </c>
      <c r="N23" s="103" t="s">
        <v>288</v>
      </c>
      <c r="O23" s="103" t="s">
        <v>288</v>
      </c>
      <c r="P23" s="103" t="s">
        <v>288</v>
      </c>
      <c r="Q23" s="103" t="s">
        <v>304</v>
      </c>
      <c r="R23" s="103" t="s">
        <v>290</v>
      </c>
      <c r="S23" s="103" t="s">
        <v>290</v>
      </c>
      <c r="T23" s="106" t="s">
        <v>94</v>
      </c>
    </row>
    <row r="24" spans="1:20" x14ac:dyDescent="0.2">
      <c r="A24" s="103" t="s">
        <v>291</v>
      </c>
      <c r="B24" s="103" t="s">
        <v>291</v>
      </c>
      <c r="C24" s="103" t="s">
        <v>291</v>
      </c>
      <c r="D24" s="103" t="s">
        <v>298</v>
      </c>
      <c r="E24" s="103" t="s">
        <v>291</v>
      </c>
      <c r="F24" s="103" t="s">
        <v>291</v>
      </c>
      <c r="G24" s="103" t="s">
        <v>299</v>
      </c>
      <c r="H24" s="103" t="s">
        <v>94</v>
      </c>
      <c r="I24" s="103" t="s">
        <v>293</v>
      </c>
      <c r="J24" s="103" t="s">
        <v>293</v>
      </c>
      <c r="K24" s="103" t="s">
        <v>293</v>
      </c>
      <c r="L24" s="103" t="s">
        <v>291</v>
      </c>
      <c r="M24" s="103" t="s">
        <v>291</v>
      </c>
      <c r="N24" s="103" t="s">
        <v>291</v>
      </c>
      <c r="O24" s="103" t="s">
        <v>291</v>
      </c>
      <c r="P24" s="103" t="s">
        <v>291</v>
      </c>
      <c r="Q24" s="103" t="s">
        <v>306</v>
      </c>
      <c r="R24" s="103" t="s">
        <v>293</v>
      </c>
      <c r="S24" s="103" t="s">
        <v>293</v>
      </c>
      <c r="T24" s="106" t="s">
        <v>94</v>
      </c>
    </row>
    <row r="25" spans="1:20" x14ac:dyDescent="0.2">
      <c r="A25" s="103" t="s">
        <v>294</v>
      </c>
      <c r="B25" s="103" t="s">
        <v>294</v>
      </c>
      <c r="C25" s="103" t="s">
        <v>294</v>
      </c>
      <c r="D25" s="103" t="s">
        <v>300</v>
      </c>
      <c r="E25" s="103" t="s">
        <v>294</v>
      </c>
      <c r="F25" s="103" t="s">
        <v>294</v>
      </c>
      <c r="G25" s="103" t="s">
        <v>301</v>
      </c>
      <c r="H25" s="103" t="s">
        <v>94</v>
      </c>
      <c r="I25" s="103" t="s">
        <v>296</v>
      </c>
      <c r="J25" s="103" t="s">
        <v>296</v>
      </c>
      <c r="K25" s="103" t="s">
        <v>296</v>
      </c>
      <c r="L25" s="103" t="s">
        <v>294</v>
      </c>
      <c r="M25" s="103" t="s">
        <v>294</v>
      </c>
      <c r="N25" s="103" t="s">
        <v>294</v>
      </c>
      <c r="O25" s="103" t="s">
        <v>294</v>
      </c>
      <c r="P25" s="103" t="s">
        <v>294</v>
      </c>
      <c r="Q25" s="103" t="s">
        <v>308</v>
      </c>
      <c r="R25" s="103" t="s">
        <v>296</v>
      </c>
      <c r="S25" s="103" t="s">
        <v>296</v>
      </c>
      <c r="T25" s="106" t="s">
        <v>94</v>
      </c>
    </row>
    <row r="26" spans="1:20" x14ac:dyDescent="0.2">
      <c r="A26" s="103" t="s">
        <v>297</v>
      </c>
      <c r="B26" s="103" t="s">
        <v>297</v>
      </c>
      <c r="C26" s="103" t="s">
        <v>297</v>
      </c>
      <c r="D26" s="103" t="s">
        <v>302</v>
      </c>
      <c r="E26" s="103" t="s">
        <v>297</v>
      </c>
      <c r="F26" s="103" t="s">
        <v>297</v>
      </c>
      <c r="G26" s="103" t="s">
        <v>304</v>
      </c>
      <c r="H26" s="103" t="s">
        <v>94</v>
      </c>
      <c r="I26" s="103" t="s">
        <v>298</v>
      </c>
      <c r="J26" s="103" t="s">
        <v>298</v>
      </c>
      <c r="K26" s="103" t="s">
        <v>298</v>
      </c>
      <c r="L26" s="103" t="s">
        <v>297</v>
      </c>
      <c r="M26" s="103" t="s">
        <v>297</v>
      </c>
      <c r="N26" s="103" t="s">
        <v>297</v>
      </c>
      <c r="O26" s="103" t="s">
        <v>297</v>
      </c>
      <c r="P26" s="103" t="s">
        <v>297</v>
      </c>
      <c r="Q26" s="103" t="s">
        <v>309</v>
      </c>
      <c r="R26" s="103" t="s">
        <v>298</v>
      </c>
      <c r="S26" s="103" t="s">
        <v>298</v>
      </c>
      <c r="T26" s="106" t="s">
        <v>94</v>
      </c>
    </row>
    <row r="27" spans="1:20" x14ac:dyDescent="0.2">
      <c r="A27" s="103" t="s">
        <v>299</v>
      </c>
      <c r="B27" s="103" t="s">
        <v>299</v>
      </c>
      <c r="C27" s="103" t="s">
        <v>299</v>
      </c>
      <c r="D27" s="103" t="s">
        <v>303</v>
      </c>
      <c r="E27" s="103" t="s">
        <v>299</v>
      </c>
      <c r="F27" s="103" t="s">
        <v>299</v>
      </c>
      <c r="G27" s="103" t="s">
        <v>306</v>
      </c>
      <c r="H27" s="103" t="s">
        <v>94</v>
      </c>
      <c r="I27" s="103" t="s">
        <v>300</v>
      </c>
      <c r="J27" s="103" t="s">
        <v>300</v>
      </c>
      <c r="K27" s="103" t="s">
        <v>300</v>
      </c>
      <c r="L27" s="103" t="s">
        <v>299</v>
      </c>
      <c r="M27" s="103" t="s">
        <v>299</v>
      </c>
      <c r="N27" s="103" t="s">
        <v>299</v>
      </c>
      <c r="O27" s="103" t="s">
        <v>299</v>
      </c>
      <c r="P27" s="103" t="s">
        <v>299</v>
      </c>
      <c r="Q27" s="103" t="s">
        <v>310</v>
      </c>
      <c r="R27" s="103" t="s">
        <v>300</v>
      </c>
      <c r="S27" s="103" t="s">
        <v>300</v>
      </c>
      <c r="T27" s="106" t="s">
        <v>94</v>
      </c>
    </row>
    <row r="28" spans="1:20" x14ac:dyDescent="0.2">
      <c r="A28" s="103" t="s">
        <v>301</v>
      </c>
      <c r="B28" s="103" t="s">
        <v>301</v>
      </c>
      <c r="C28" s="103" t="s">
        <v>301</v>
      </c>
      <c r="D28" s="103" t="s">
        <v>305</v>
      </c>
      <c r="E28" s="103" t="s">
        <v>301</v>
      </c>
      <c r="F28" s="103" t="s">
        <v>301</v>
      </c>
      <c r="G28" s="103" t="s">
        <v>308</v>
      </c>
      <c r="H28" s="103" t="s">
        <v>94</v>
      </c>
      <c r="I28" s="103" t="s">
        <v>302</v>
      </c>
      <c r="J28" s="103" t="s">
        <v>302</v>
      </c>
      <c r="K28" s="103" t="s">
        <v>302</v>
      </c>
      <c r="L28" s="103" t="s">
        <v>301</v>
      </c>
      <c r="M28" s="103" t="s">
        <v>301</v>
      </c>
      <c r="N28" s="103" t="s">
        <v>301</v>
      </c>
      <c r="O28" s="103" t="s">
        <v>301</v>
      </c>
      <c r="P28" s="103" t="s">
        <v>301</v>
      </c>
      <c r="Q28" s="103" t="s">
        <v>311</v>
      </c>
      <c r="R28" s="103" t="s">
        <v>302</v>
      </c>
      <c r="S28" s="103" t="s">
        <v>302</v>
      </c>
      <c r="T28" s="106" t="s">
        <v>94</v>
      </c>
    </row>
    <row r="29" spans="1:20" x14ac:dyDescent="0.2">
      <c r="A29" s="103" t="s">
        <v>304</v>
      </c>
      <c r="B29" s="103" t="s">
        <v>304</v>
      </c>
      <c r="C29" s="103" t="s">
        <v>290</v>
      </c>
      <c r="D29" s="103" t="s">
        <v>307</v>
      </c>
      <c r="E29" s="103" t="s">
        <v>304</v>
      </c>
      <c r="F29" s="103" t="s">
        <v>304</v>
      </c>
      <c r="G29" s="103" t="s">
        <v>309</v>
      </c>
      <c r="H29" s="103" t="s">
        <v>94</v>
      </c>
      <c r="I29" s="103" t="s">
        <v>303</v>
      </c>
      <c r="J29" s="103" t="s">
        <v>303</v>
      </c>
      <c r="K29" s="103" t="s">
        <v>303</v>
      </c>
      <c r="L29" s="103" t="s">
        <v>304</v>
      </c>
      <c r="M29" s="103" t="s">
        <v>304</v>
      </c>
      <c r="N29" s="103" t="s">
        <v>94</v>
      </c>
      <c r="O29" s="103" t="s">
        <v>290</v>
      </c>
      <c r="P29" s="103" t="s">
        <v>290</v>
      </c>
      <c r="Q29" s="103" t="s">
        <v>312</v>
      </c>
      <c r="R29" s="103" t="s">
        <v>303</v>
      </c>
      <c r="S29" s="103" t="s">
        <v>303</v>
      </c>
      <c r="T29" s="106" t="s">
        <v>94</v>
      </c>
    </row>
    <row r="30" spans="1:20" x14ac:dyDescent="0.2">
      <c r="A30" s="103" t="s">
        <v>306</v>
      </c>
      <c r="B30" s="103" t="s">
        <v>306</v>
      </c>
      <c r="C30" s="103" t="s">
        <v>293</v>
      </c>
      <c r="D30" s="103" t="s">
        <v>313</v>
      </c>
      <c r="E30" s="103" t="s">
        <v>306</v>
      </c>
      <c r="F30" s="103" t="s">
        <v>306</v>
      </c>
      <c r="G30" s="103" t="s">
        <v>310</v>
      </c>
      <c r="H30" s="103" t="s">
        <v>94</v>
      </c>
      <c r="I30" s="103" t="s">
        <v>305</v>
      </c>
      <c r="J30" s="103" t="s">
        <v>305</v>
      </c>
      <c r="K30" s="103" t="s">
        <v>305</v>
      </c>
      <c r="L30" s="103" t="s">
        <v>306</v>
      </c>
      <c r="M30" s="103" t="s">
        <v>306</v>
      </c>
      <c r="N30" s="103" t="s">
        <v>94</v>
      </c>
      <c r="O30" s="103" t="s">
        <v>293</v>
      </c>
      <c r="P30" s="103" t="s">
        <v>293</v>
      </c>
      <c r="Q30" s="103" t="s">
        <v>290</v>
      </c>
      <c r="R30" s="103" t="s">
        <v>305</v>
      </c>
      <c r="S30" s="103" t="s">
        <v>305</v>
      </c>
      <c r="T30" s="106" t="s">
        <v>94</v>
      </c>
    </row>
    <row r="31" spans="1:20" x14ac:dyDescent="0.2">
      <c r="A31" s="103" t="s">
        <v>308</v>
      </c>
      <c r="B31" s="103" t="s">
        <v>308</v>
      </c>
      <c r="C31" s="103" t="s">
        <v>296</v>
      </c>
      <c r="D31" s="103" t="s">
        <v>314</v>
      </c>
      <c r="E31" s="103" t="s">
        <v>308</v>
      </c>
      <c r="F31" s="103" t="s">
        <v>308</v>
      </c>
      <c r="G31" s="103" t="s">
        <v>311</v>
      </c>
      <c r="H31" s="103" t="s">
        <v>94</v>
      </c>
      <c r="I31" s="103" t="s">
        <v>307</v>
      </c>
      <c r="J31" s="103" t="s">
        <v>307</v>
      </c>
      <c r="K31" s="103" t="s">
        <v>307</v>
      </c>
      <c r="L31" s="103" t="s">
        <v>308</v>
      </c>
      <c r="M31" s="103" t="s">
        <v>308</v>
      </c>
      <c r="N31" s="103" t="s">
        <v>94</v>
      </c>
      <c r="O31" s="103" t="s">
        <v>296</v>
      </c>
      <c r="P31" s="103" t="s">
        <v>296</v>
      </c>
      <c r="Q31" s="103" t="s">
        <v>293</v>
      </c>
      <c r="R31" s="103" t="s">
        <v>307</v>
      </c>
      <c r="S31" s="103" t="s">
        <v>307</v>
      </c>
      <c r="T31" s="106" t="s">
        <v>94</v>
      </c>
    </row>
    <row r="32" spans="1:20" x14ac:dyDescent="0.2">
      <c r="A32" s="103" t="s">
        <v>309</v>
      </c>
      <c r="B32" s="103" t="s">
        <v>309</v>
      </c>
      <c r="C32" s="103" t="s">
        <v>298</v>
      </c>
      <c r="D32" s="103" t="s">
        <v>315</v>
      </c>
      <c r="E32" s="103" t="s">
        <v>309</v>
      </c>
      <c r="F32" s="103" t="s">
        <v>309</v>
      </c>
      <c r="G32" s="103" t="s">
        <v>312</v>
      </c>
      <c r="H32" s="103" t="s">
        <v>94</v>
      </c>
      <c r="I32" s="103" t="s">
        <v>94</v>
      </c>
      <c r="J32" s="103" t="s">
        <v>94</v>
      </c>
      <c r="K32" s="103" t="s">
        <v>94</v>
      </c>
      <c r="L32" s="103" t="s">
        <v>309</v>
      </c>
      <c r="M32" s="103" t="s">
        <v>309</v>
      </c>
      <c r="N32" s="103" t="s">
        <v>94</v>
      </c>
      <c r="O32" s="103" t="s">
        <v>298</v>
      </c>
      <c r="P32" s="103" t="s">
        <v>298</v>
      </c>
      <c r="Q32" s="103" t="s">
        <v>296</v>
      </c>
      <c r="R32" s="103" t="s">
        <v>94</v>
      </c>
      <c r="S32" s="103" t="s">
        <v>94</v>
      </c>
      <c r="T32" s="106" t="s">
        <v>94</v>
      </c>
    </row>
    <row r="33" spans="1:20" x14ac:dyDescent="0.2">
      <c r="A33" s="103" t="s">
        <v>310</v>
      </c>
      <c r="B33" s="103" t="s">
        <v>310</v>
      </c>
      <c r="C33" s="103" t="s">
        <v>300</v>
      </c>
      <c r="D33" s="103" t="s">
        <v>316</v>
      </c>
      <c r="E33" s="103" t="s">
        <v>310</v>
      </c>
      <c r="F33" s="103" t="s">
        <v>310</v>
      </c>
      <c r="G33" s="103" t="s">
        <v>290</v>
      </c>
      <c r="H33" s="103" t="s">
        <v>94</v>
      </c>
      <c r="I33" s="103" t="s">
        <v>94</v>
      </c>
      <c r="J33" s="103" t="s">
        <v>94</v>
      </c>
      <c r="K33" s="103" t="s">
        <v>94</v>
      </c>
      <c r="L33" s="103" t="s">
        <v>310</v>
      </c>
      <c r="M33" s="103" t="s">
        <v>310</v>
      </c>
      <c r="N33" s="103" t="s">
        <v>94</v>
      </c>
      <c r="O33" s="103" t="s">
        <v>300</v>
      </c>
      <c r="P33" s="103" t="s">
        <v>300</v>
      </c>
      <c r="Q33" s="103" t="s">
        <v>298</v>
      </c>
      <c r="R33" s="103" t="s">
        <v>94</v>
      </c>
      <c r="S33" s="103" t="s">
        <v>94</v>
      </c>
      <c r="T33" s="106" t="s">
        <v>94</v>
      </c>
    </row>
    <row r="34" spans="1:20" x14ac:dyDescent="0.2">
      <c r="A34" s="103" t="s">
        <v>311</v>
      </c>
      <c r="B34" s="103" t="s">
        <v>311</v>
      </c>
      <c r="C34" s="103" t="s">
        <v>302</v>
      </c>
      <c r="D34" s="103" t="s">
        <v>317</v>
      </c>
      <c r="E34" s="103" t="s">
        <v>311</v>
      </c>
      <c r="F34" s="103" t="s">
        <v>311</v>
      </c>
      <c r="G34" s="103" t="s">
        <v>293</v>
      </c>
      <c r="H34" s="103" t="s">
        <v>94</v>
      </c>
      <c r="I34" s="103" t="s">
        <v>94</v>
      </c>
      <c r="J34" s="103" t="s">
        <v>94</v>
      </c>
      <c r="K34" s="103" t="s">
        <v>94</v>
      </c>
      <c r="L34" s="103" t="s">
        <v>311</v>
      </c>
      <c r="M34" s="103" t="s">
        <v>311</v>
      </c>
      <c r="N34" s="103" t="s">
        <v>94</v>
      </c>
      <c r="O34" s="103" t="s">
        <v>302</v>
      </c>
      <c r="P34" s="103" t="s">
        <v>302</v>
      </c>
      <c r="Q34" s="103" t="s">
        <v>300</v>
      </c>
      <c r="R34" s="103" t="s">
        <v>94</v>
      </c>
      <c r="S34" s="103" t="s">
        <v>94</v>
      </c>
      <c r="T34" s="106" t="s">
        <v>94</v>
      </c>
    </row>
    <row r="35" spans="1:20" x14ac:dyDescent="0.2">
      <c r="A35" s="103" t="s">
        <v>312</v>
      </c>
      <c r="B35" s="103" t="s">
        <v>312</v>
      </c>
      <c r="C35" s="103" t="s">
        <v>303</v>
      </c>
      <c r="D35" s="103" t="s">
        <v>94</v>
      </c>
      <c r="E35" s="103" t="s">
        <v>312</v>
      </c>
      <c r="F35" s="103" t="s">
        <v>312</v>
      </c>
      <c r="G35" s="103" t="s">
        <v>296</v>
      </c>
      <c r="H35" s="103" t="s">
        <v>94</v>
      </c>
      <c r="I35" s="103" t="s">
        <v>94</v>
      </c>
      <c r="J35" s="103" t="s">
        <v>94</v>
      </c>
      <c r="K35" s="103" t="s">
        <v>94</v>
      </c>
      <c r="L35" s="103" t="s">
        <v>312</v>
      </c>
      <c r="M35" s="103" t="s">
        <v>312</v>
      </c>
      <c r="N35" s="103" t="s">
        <v>94</v>
      </c>
      <c r="O35" s="103" t="s">
        <v>303</v>
      </c>
      <c r="P35" s="103" t="s">
        <v>303</v>
      </c>
      <c r="Q35" s="103" t="s">
        <v>302</v>
      </c>
      <c r="R35" s="103" t="s">
        <v>94</v>
      </c>
      <c r="S35" s="103" t="s">
        <v>94</v>
      </c>
      <c r="T35" s="106" t="s">
        <v>94</v>
      </c>
    </row>
    <row r="36" spans="1:20" x14ac:dyDescent="0.2">
      <c r="A36" s="103" t="s">
        <v>290</v>
      </c>
      <c r="B36" s="103" t="s">
        <v>290</v>
      </c>
      <c r="C36" s="103" t="s">
        <v>305</v>
      </c>
      <c r="D36" s="103" t="s">
        <v>94</v>
      </c>
      <c r="E36" s="103" t="s">
        <v>290</v>
      </c>
      <c r="F36" s="103" t="s">
        <v>94</v>
      </c>
      <c r="G36" s="103" t="s">
        <v>298</v>
      </c>
      <c r="H36" s="103" t="s">
        <v>94</v>
      </c>
      <c r="I36" s="103" t="s">
        <v>94</v>
      </c>
      <c r="J36" s="103" t="s">
        <v>94</v>
      </c>
      <c r="K36" s="103" t="s">
        <v>94</v>
      </c>
      <c r="L36" s="103" t="s">
        <v>290</v>
      </c>
      <c r="M36" s="103" t="s">
        <v>290</v>
      </c>
      <c r="N36" s="103" t="s">
        <v>94</v>
      </c>
      <c r="O36" s="103" t="s">
        <v>305</v>
      </c>
      <c r="P36" s="103" t="s">
        <v>305</v>
      </c>
      <c r="Q36" s="103" t="s">
        <v>303</v>
      </c>
      <c r="R36" s="103" t="s">
        <v>94</v>
      </c>
      <c r="S36" s="103" t="s">
        <v>94</v>
      </c>
      <c r="T36" s="106" t="s">
        <v>94</v>
      </c>
    </row>
    <row r="37" spans="1:20" x14ac:dyDescent="0.2">
      <c r="A37" s="103" t="s">
        <v>293</v>
      </c>
      <c r="B37" s="103" t="s">
        <v>293</v>
      </c>
      <c r="C37" s="103" t="s">
        <v>307</v>
      </c>
      <c r="D37" s="103" t="s">
        <v>94</v>
      </c>
      <c r="E37" s="103" t="s">
        <v>293</v>
      </c>
      <c r="F37" s="103" t="s">
        <v>94</v>
      </c>
      <c r="G37" s="103" t="s">
        <v>300</v>
      </c>
      <c r="H37" s="103" t="s">
        <v>94</v>
      </c>
      <c r="I37" s="103" t="s">
        <v>94</v>
      </c>
      <c r="J37" s="103" t="s">
        <v>94</v>
      </c>
      <c r="K37" s="103" t="s">
        <v>94</v>
      </c>
      <c r="L37" s="103" t="s">
        <v>293</v>
      </c>
      <c r="M37" s="103" t="s">
        <v>293</v>
      </c>
      <c r="N37" s="103" t="s">
        <v>94</v>
      </c>
      <c r="O37" s="103" t="s">
        <v>307</v>
      </c>
      <c r="P37" s="103" t="s">
        <v>307</v>
      </c>
      <c r="Q37" s="103" t="s">
        <v>305</v>
      </c>
      <c r="R37" s="103" t="s">
        <v>94</v>
      </c>
      <c r="S37" s="103" t="s">
        <v>94</v>
      </c>
      <c r="T37" s="106" t="s">
        <v>94</v>
      </c>
    </row>
    <row r="38" spans="1:20" x14ac:dyDescent="0.2">
      <c r="A38" s="103" t="s">
        <v>296</v>
      </c>
      <c r="B38" s="103" t="s">
        <v>296</v>
      </c>
      <c r="C38" s="103" t="s">
        <v>313</v>
      </c>
      <c r="D38" s="103" t="s">
        <v>94</v>
      </c>
      <c r="E38" s="103" t="s">
        <v>296</v>
      </c>
      <c r="F38" s="103" t="s">
        <v>94</v>
      </c>
      <c r="G38" s="103" t="s">
        <v>302</v>
      </c>
      <c r="H38" s="103" t="s">
        <v>94</v>
      </c>
      <c r="I38" s="103" t="s">
        <v>94</v>
      </c>
      <c r="J38" s="103" t="s">
        <v>94</v>
      </c>
      <c r="K38" s="103" t="s">
        <v>94</v>
      </c>
      <c r="L38" s="103" t="s">
        <v>296</v>
      </c>
      <c r="M38" s="103" t="s">
        <v>296</v>
      </c>
      <c r="N38" s="103" t="s">
        <v>94</v>
      </c>
      <c r="O38" s="103" t="s">
        <v>313</v>
      </c>
      <c r="P38" s="103" t="s">
        <v>94</v>
      </c>
      <c r="Q38" s="103" t="s">
        <v>307</v>
      </c>
      <c r="R38" s="103" t="s">
        <v>94</v>
      </c>
      <c r="S38" s="103" t="s">
        <v>94</v>
      </c>
      <c r="T38" s="106" t="s">
        <v>94</v>
      </c>
    </row>
    <row r="39" spans="1:20" x14ac:dyDescent="0.2">
      <c r="A39" s="103" t="s">
        <v>298</v>
      </c>
      <c r="B39" s="103" t="s">
        <v>298</v>
      </c>
      <c r="C39" s="103" t="s">
        <v>314</v>
      </c>
      <c r="D39" s="103" t="s">
        <v>94</v>
      </c>
      <c r="E39" s="103" t="s">
        <v>298</v>
      </c>
      <c r="F39" s="103" t="s">
        <v>94</v>
      </c>
      <c r="G39" s="103" t="s">
        <v>303</v>
      </c>
      <c r="H39" s="103" t="s">
        <v>94</v>
      </c>
      <c r="I39" s="103" t="s">
        <v>94</v>
      </c>
      <c r="J39" s="103" t="s">
        <v>94</v>
      </c>
      <c r="K39" s="103" t="s">
        <v>94</v>
      </c>
      <c r="L39" s="103" t="s">
        <v>298</v>
      </c>
      <c r="M39" s="103" t="s">
        <v>298</v>
      </c>
      <c r="N39" s="103" t="s">
        <v>94</v>
      </c>
      <c r="O39" s="103" t="s">
        <v>314</v>
      </c>
      <c r="P39" s="103" t="s">
        <v>94</v>
      </c>
      <c r="Q39" s="103" t="s">
        <v>313</v>
      </c>
      <c r="R39" s="103" t="s">
        <v>94</v>
      </c>
      <c r="S39" s="103" t="s">
        <v>94</v>
      </c>
      <c r="T39" s="106" t="s">
        <v>94</v>
      </c>
    </row>
    <row r="40" spans="1:20" x14ac:dyDescent="0.2">
      <c r="A40" s="103" t="s">
        <v>300</v>
      </c>
      <c r="B40" s="103" t="s">
        <v>300</v>
      </c>
      <c r="C40" s="103" t="s">
        <v>315</v>
      </c>
      <c r="D40" s="103" t="s">
        <v>94</v>
      </c>
      <c r="E40" s="103" t="s">
        <v>300</v>
      </c>
      <c r="F40" s="103" t="s">
        <v>94</v>
      </c>
      <c r="G40" s="103" t="s">
        <v>305</v>
      </c>
      <c r="H40" s="103" t="s">
        <v>94</v>
      </c>
      <c r="I40" s="103" t="s">
        <v>94</v>
      </c>
      <c r="J40" s="103" t="s">
        <v>94</v>
      </c>
      <c r="K40" s="103" t="s">
        <v>94</v>
      </c>
      <c r="L40" s="103" t="s">
        <v>300</v>
      </c>
      <c r="M40" s="103" t="s">
        <v>300</v>
      </c>
      <c r="N40" s="103" t="s">
        <v>94</v>
      </c>
      <c r="O40" s="103" t="s">
        <v>315</v>
      </c>
      <c r="P40" s="103" t="s">
        <v>94</v>
      </c>
      <c r="Q40" s="103" t="s">
        <v>314</v>
      </c>
      <c r="R40" s="103" t="s">
        <v>94</v>
      </c>
      <c r="S40" s="103" t="s">
        <v>94</v>
      </c>
      <c r="T40" s="106" t="s">
        <v>94</v>
      </c>
    </row>
    <row r="41" spans="1:20" x14ac:dyDescent="0.2">
      <c r="A41" s="103" t="s">
        <v>302</v>
      </c>
      <c r="B41" s="103" t="s">
        <v>302</v>
      </c>
      <c r="C41" s="103" t="s">
        <v>316</v>
      </c>
      <c r="D41" s="103" t="s">
        <v>94</v>
      </c>
      <c r="E41" s="103" t="s">
        <v>302</v>
      </c>
      <c r="F41" s="103" t="s">
        <v>94</v>
      </c>
      <c r="G41" s="103" t="s">
        <v>307</v>
      </c>
      <c r="H41" s="103" t="s">
        <v>94</v>
      </c>
      <c r="I41" s="103" t="s">
        <v>94</v>
      </c>
      <c r="J41" s="103" t="s">
        <v>94</v>
      </c>
      <c r="K41" s="103" t="s">
        <v>94</v>
      </c>
      <c r="L41" s="103" t="s">
        <v>302</v>
      </c>
      <c r="M41" s="103" t="s">
        <v>302</v>
      </c>
      <c r="N41" s="103" t="s">
        <v>94</v>
      </c>
      <c r="O41" s="103" t="s">
        <v>316</v>
      </c>
      <c r="P41" s="103" t="s">
        <v>94</v>
      </c>
      <c r="Q41" s="103" t="s">
        <v>315</v>
      </c>
      <c r="R41" s="103" t="s">
        <v>94</v>
      </c>
      <c r="S41" s="103" t="s">
        <v>94</v>
      </c>
      <c r="T41" s="106" t="s">
        <v>94</v>
      </c>
    </row>
    <row r="42" spans="1:20" x14ac:dyDescent="0.2">
      <c r="A42" s="103" t="s">
        <v>303</v>
      </c>
      <c r="B42" s="103" t="s">
        <v>303</v>
      </c>
      <c r="C42" s="103" t="s">
        <v>317</v>
      </c>
      <c r="D42" s="103" t="s">
        <v>94</v>
      </c>
      <c r="E42" s="103" t="s">
        <v>303</v>
      </c>
      <c r="F42" s="103" t="s">
        <v>94</v>
      </c>
      <c r="G42" s="103" t="s">
        <v>313</v>
      </c>
      <c r="H42" s="103" t="s">
        <v>94</v>
      </c>
      <c r="I42" s="103" t="s">
        <v>94</v>
      </c>
      <c r="J42" s="103" t="s">
        <v>94</v>
      </c>
      <c r="K42" s="103" t="s">
        <v>94</v>
      </c>
      <c r="L42" s="103" t="s">
        <v>303</v>
      </c>
      <c r="M42" s="103" t="s">
        <v>303</v>
      </c>
      <c r="N42" s="103" t="s">
        <v>94</v>
      </c>
      <c r="O42" s="103" t="s">
        <v>317</v>
      </c>
      <c r="P42" s="103" t="s">
        <v>94</v>
      </c>
      <c r="Q42" s="103" t="s">
        <v>316</v>
      </c>
      <c r="R42" s="103" t="s">
        <v>94</v>
      </c>
      <c r="S42" s="103" t="s">
        <v>94</v>
      </c>
      <c r="T42" s="106" t="s">
        <v>94</v>
      </c>
    </row>
    <row r="43" spans="1:20" x14ac:dyDescent="0.2">
      <c r="A43" s="103" t="s">
        <v>305</v>
      </c>
      <c r="B43" s="103" t="s">
        <v>305</v>
      </c>
      <c r="C43" s="103" t="s">
        <v>94</v>
      </c>
      <c r="D43" s="103" t="s">
        <v>94</v>
      </c>
      <c r="E43" s="103" t="s">
        <v>305</v>
      </c>
      <c r="F43" s="103" t="s">
        <v>94</v>
      </c>
      <c r="G43" s="103" t="s">
        <v>314</v>
      </c>
      <c r="H43" s="103" t="s">
        <v>94</v>
      </c>
      <c r="I43" s="103" t="s">
        <v>94</v>
      </c>
      <c r="J43" s="103" t="s">
        <v>94</v>
      </c>
      <c r="K43" s="103" t="s">
        <v>94</v>
      </c>
      <c r="L43" s="103" t="s">
        <v>305</v>
      </c>
      <c r="M43" s="103" t="s">
        <v>305</v>
      </c>
      <c r="N43" s="103" t="s">
        <v>94</v>
      </c>
      <c r="O43" s="103" t="s">
        <v>94</v>
      </c>
      <c r="P43" s="103" t="s">
        <v>94</v>
      </c>
      <c r="Q43" s="103" t="s">
        <v>317</v>
      </c>
      <c r="R43" s="103" t="s">
        <v>94</v>
      </c>
      <c r="S43" s="103" t="s">
        <v>94</v>
      </c>
      <c r="T43" s="106" t="s">
        <v>94</v>
      </c>
    </row>
    <row r="44" spans="1:20" x14ac:dyDescent="0.2">
      <c r="A44" s="103" t="s">
        <v>307</v>
      </c>
      <c r="B44" s="103" t="s">
        <v>307</v>
      </c>
      <c r="C44" s="103" t="s">
        <v>94</v>
      </c>
      <c r="D44" s="103" t="s">
        <v>94</v>
      </c>
      <c r="E44" s="103" t="s">
        <v>307</v>
      </c>
      <c r="F44" s="103" t="s">
        <v>94</v>
      </c>
      <c r="G44" s="103" t="s">
        <v>315</v>
      </c>
      <c r="H44" s="103" t="s">
        <v>94</v>
      </c>
      <c r="I44" s="103" t="s">
        <v>94</v>
      </c>
      <c r="J44" s="103" t="s">
        <v>94</v>
      </c>
      <c r="K44" s="103" t="s">
        <v>94</v>
      </c>
      <c r="L44" s="103" t="s">
        <v>307</v>
      </c>
      <c r="M44" s="103" t="s">
        <v>307</v>
      </c>
      <c r="N44" s="103" t="s">
        <v>94</v>
      </c>
      <c r="O44" s="103" t="s">
        <v>94</v>
      </c>
      <c r="P44" s="103" t="s">
        <v>94</v>
      </c>
      <c r="Q44" s="103" t="s">
        <v>94</v>
      </c>
      <c r="R44" s="103" t="s">
        <v>94</v>
      </c>
      <c r="S44" s="103" t="s">
        <v>94</v>
      </c>
      <c r="T44" s="106" t="s">
        <v>94</v>
      </c>
    </row>
    <row r="45" spans="1:20" x14ac:dyDescent="0.2">
      <c r="A45" s="103" t="s">
        <v>313</v>
      </c>
      <c r="B45" s="103" t="s">
        <v>313</v>
      </c>
      <c r="C45" s="103" t="s">
        <v>94</v>
      </c>
      <c r="D45" s="103" t="s">
        <v>94</v>
      </c>
      <c r="E45" s="103" t="s">
        <v>313</v>
      </c>
      <c r="F45" s="103" t="s">
        <v>94</v>
      </c>
      <c r="G45" s="103" t="s">
        <v>316</v>
      </c>
      <c r="H45" s="103" t="s">
        <v>94</v>
      </c>
      <c r="I45" s="103" t="s">
        <v>94</v>
      </c>
      <c r="J45" s="103" t="s">
        <v>94</v>
      </c>
      <c r="K45" s="103" t="s">
        <v>94</v>
      </c>
      <c r="L45" s="103" t="s">
        <v>313</v>
      </c>
      <c r="M45" s="103" t="s">
        <v>313</v>
      </c>
      <c r="N45" s="103" t="s">
        <v>94</v>
      </c>
      <c r="O45" s="103" t="s">
        <v>94</v>
      </c>
      <c r="P45" s="103" t="s">
        <v>94</v>
      </c>
      <c r="Q45" s="103" t="s">
        <v>94</v>
      </c>
      <c r="R45" s="103" t="s">
        <v>94</v>
      </c>
      <c r="S45" s="103" t="s">
        <v>94</v>
      </c>
      <c r="T45" s="106" t="s">
        <v>94</v>
      </c>
    </row>
    <row r="46" spans="1:20" x14ac:dyDescent="0.2">
      <c r="A46" s="103" t="s">
        <v>314</v>
      </c>
      <c r="B46" s="103" t="s">
        <v>314</v>
      </c>
      <c r="C46" s="103" t="s">
        <v>94</v>
      </c>
      <c r="D46" s="103" t="s">
        <v>94</v>
      </c>
      <c r="E46" s="103" t="s">
        <v>314</v>
      </c>
      <c r="F46" s="103" t="s">
        <v>94</v>
      </c>
      <c r="G46" s="103" t="s">
        <v>317</v>
      </c>
      <c r="H46" s="103" t="s">
        <v>94</v>
      </c>
      <c r="I46" s="103" t="s">
        <v>94</v>
      </c>
      <c r="J46" s="103" t="s">
        <v>94</v>
      </c>
      <c r="K46" s="103" t="s">
        <v>94</v>
      </c>
      <c r="L46" s="103" t="s">
        <v>314</v>
      </c>
      <c r="M46" s="103" t="s">
        <v>314</v>
      </c>
      <c r="N46" s="103" t="s">
        <v>94</v>
      </c>
      <c r="O46" s="103" t="s">
        <v>94</v>
      </c>
      <c r="P46" s="103" t="s">
        <v>94</v>
      </c>
      <c r="Q46" s="103" t="s">
        <v>94</v>
      </c>
      <c r="R46" s="103" t="s">
        <v>94</v>
      </c>
      <c r="S46" s="103" t="s">
        <v>94</v>
      </c>
      <c r="T46" s="106" t="s">
        <v>94</v>
      </c>
    </row>
    <row r="47" spans="1:20" x14ac:dyDescent="0.2">
      <c r="A47" s="103" t="s">
        <v>315</v>
      </c>
      <c r="B47" s="103" t="s">
        <v>315</v>
      </c>
      <c r="C47" s="103" t="s">
        <v>94</v>
      </c>
      <c r="D47" s="103" t="s">
        <v>94</v>
      </c>
      <c r="E47" s="103" t="s">
        <v>315</v>
      </c>
      <c r="F47" s="103" t="s">
        <v>94</v>
      </c>
      <c r="G47" s="103" t="s">
        <v>94</v>
      </c>
      <c r="H47" s="103" t="s">
        <v>94</v>
      </c>
      <c r="I47" s="103" t="s">
        <v>94</v>
      </c>
      <c r="J47" s="103" t="s">
        <v>94</v>
      </c>
      <c r="K47" s="103" t="s">
        <v>94</v>
      </c>
      <c r="L47" s="103" t="s">
        <v>315</v>
      </c>
      <c r="M47" s="103" t="s">
        <v>315</v>
      </c>
      <c r="N47" s="103" t="s">
        <v>94</v>
      </c>
      <c r="O47" s="103" t="s">
        <v>94</v>
      </c>
      <c r="P47" s="103" t="s">
        <v>94</v>
      </c>
      <c r="Q47" s="103" t="s">
        <v>94</v>
      </c>
      <c r="R47" s="103" t="s">
        <v>94</v>
      </c>
      <c r="S47" s="103" t="s">
        <v>94</v>
      </c>
      <c r="T47" s="106" t="s">
        <v>94</v>
      </c>
    </row>
    <row r="48" spans="1:20" x14ac:dyDescent="0.2">
      <c r="A48" s="103" t="s">
        <v>316</v>
      </c>
      <c r="B48" s="103" t="s">
        <v>316</v>
      </c>
      <c r="C48" s="103" t="s">
        <v>94</v>
      </c>
      <c r="D48" s="103" t="s">
        <v>94</v>
      </c>
      <c r="E48" s="103" t="s">
        <v>316</v>
      </c>
      <c r="F48" s="103" t="s">
        <v>94</v>
      </c>
      <c r="G48" s="103" t="s">
        <v>94</v>
      </c>
      <c r="H48" s="103" t="s">
        <v>94</v>
      </c>
      <c r="I48" s="103" t="s">
        <v>94</v>
      </c>
      <c r="J48" s="103" t="s">
        <v>94</v>
      </c>
      <c r="K48" s="103" t="s">
        <v>94</v>
      </c>
      <c r="L48" s="103" t="s">
        <v>316</v>
      </c>
      <c r="M48" s="103" t="s">
        <v>316</v>
      </c>
      <c r="N48" s="103" t="s">
        <v>94</v>
      </c>
      <c r="O48" s="103" t="s">
        <v>94</v>
      </c>
      <c r="P48" s="103" t="s">
        <v>94</v>
      </c>
      <c r="Q48" s="103" t="s">
        <v>94</v>
      </c>
      <c r="R48" s="103" t="s">
        <v>94</v>
      </c>
      <c r="S48" s="103" t="s">
        <v>94</v>
      </c>
      <c r="T48" s="106" t="s">
        <v>94</v>
      </c>
    </row>
    <row r="49" spans="1:20" x14ac:dyDescent="0.2">
      <c r="A49" s="103" t="s">
        <v>317</v>
      </c>
      <c r="B49" s="103" t="s">
        <v>317</v>
      </c>
      <c r="C49" s="103" t="s">
        <v>94</v>
      </c>
      <c r="D49" s="103" t="s">
        <v>94</v>
      </c>
      <c r="E49" s="103" t="s">
        <v>317</v>
      </c>
      <c r="F49" s="103" t="s">
        <v>94</v>
      </c>
      <c r="G49" s="103" t="s">
        <v>94</v>
      </c>
      <c r="H49" s="103" t="s">
        <v>94</v>
      </c>
      <c r="I49" s="103" t="s">
        <v>94</v>
      </c>
      <c r="J49" s="103" t="s">
        <v>94</v>
      </c>
      <c r="K49" s="103" t="s">
        <v>94</v>
      </c>
      <c r="L49" s="103" t="s">
        <v>317</v>
      </c>
      <c r="M49" s="103" t="s">
        <v>317</v>
      </c>
      <c r="N49" s="103" t="s">
        <v>94</v>
      </c>
      <c r="O49" s="103" t="s">
        <v>94</v>
      </c>
      <c r="P49" s="103" t="s">
        <v>94</v>
      </c>
      <c r="Q49" s="103" t="s">
        <v>94</v>
      </c>
      <c r="R49" s="103" t="s">
        <v>94</v>
      </c>
      <c r="S49" s="103" t="s">
        <v>94</v>
      </c>
      <c r="T49" s="106" t="s">
        <v>94</v>
      </c>
    </row>
  </sheetData>
  <phoneticPr fontId="30" type="noConversion"/>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165C9-9998-6D40-A4A2-748D6A536073}">
  <dimension ref="A1:T49"/>
  <sheetViews>
    <sheetView zoomScale="130" zoomScaleNormal="130" workbookViewId="0">
      <selection activeCell="M20" sqref="M20"/>
    </sheetView>
  </sheetViews>
  <sheetFormatPr baseColWidth="10" defaultRowHeight="16" x14ac:dyDescent="0.2"/>
  <cols>
    <col min="1" max="3" width="27.1640625" bestFit="1" customWidth="1"/>
    <col min="4" max="4" width="26" bestFit="1" customWidth="1"/>
    <col min="5" max="19" width="27.1640625" bestFit="1" customWidth="1"/>
    <col min="20" max="20" width="22.33203125" bestFit="1" customWidth="1"/>
  </cols>
  <sheetData>
    <row r="1" spans="1:20" x14ac:dyDescent="0.2">
      <c r="A1" s="85" t="s">
        <v>25</v>
      </c>
      <c r="B1" s="85" t="s">
        <v>26</v>
      </c>
      <c r="C1" s="85" t="s">
        <v>67</v>
      </c>
      <c r="D1" s="85" t="s">
        <v>66</v>
      </c>
      <c r="E1" s="85" t="s">
        <v>27</v>
      </c>
      <c r="F1" s="85" t="s">
        <v>28</v>
      </c>
      <c r="G1" s="85" t="s">
        <v>58</v>
      </c>
      <c r="H1" s="31" t="s">
        <v>90</v>
      </c>
      <c r="I1" s="85" t="s">
        <v>84</v>
      </c>
      <c r="J1" s="31" t="s">
        <v>91</v>
      </c>
      <c r="K1" s="31" t="s">
        <v>92</v>
      </c>
      <c r="L1" s="85" t="s">
        <v>29</v>
      </c>
      <c r="M1" s="85" t="s">
        <v>56</v>
      </c>
      <c r="N1" s="85" t="s">
        <v>30</v>
      </c>
      <c r="O1" s="85" t="s">
        <v>31</v>
      </c>
      <c r="P1" s="85" t="s">
        <v>32</v>
      </c>
      <c r="Q1" s="85" t="s">
        <v>68</v>
      </c>
      <c r="R1" s="85" t="s">
        <v>35</v>
      </c>
      <c r="S1" s="86" t="s">
        <v>70</v>
      </c>
      <c r="T1" s="81" t="s">
        <v>93</v>
      </c>
    </row>
    <row r="2" spans="1:20" x14ac:dyDescent="0.2">
      <c r="A2" s="87" t="s">
        <v>270</v>
      </c>
      <c r="B2" s="87" t="s">
        <v>270</v>
      </c>
      <c r="C2" s="87" t="s">
        <v>270</v>
      </c>
      <c r="D2" s="87" t="s">
        <v>270</v>
      </c>
      <c r="E2" s="87" t="s">
        <v>270</v>
      </c>
      <c r="F2" s="87" t="s">
        <v>270</v>
      </c>
      <c r="G2" s="87" t="s">
        <v>270</v>
      </c>
      <c r="H2" s="87" t="s">
        <v>270</v>
      </c>
      <c r="I2" s="87" t="s">
        <v>270</v>
      </c>
      <c r="J2" s="87" t="s">
        <v>270</v>
      </c>
      <c r="K2" s="87" t="s">
        <v>270</v>
      </c>
      <c r="L2" s="87" t="s">
        <v>270</v>
      </c>
      <c r="M2" s="87" t="s">
        <v>270</v>
      </c>
      <c r="N2" s="87" t="s">
        <v>270</v>
      </c>
      <c r="O2" s="87" t="s">
        <v>270</v>
      </c>
      <c r="P2" s="87" t="s">
        <v>270</v>
      </c>
      <c r="Q2" s="87" t="s">
        <v>270</v>
      </c>
      <c r="R2" s="87" t="s">
        <v>270</v>
      </c>
      <c r="S2" s="87" t="s">
        <v>270</v>
      </c>
      <c r="T2" s="87" t="s">
        <v>270</v>
      </c>
    </row>
    <row r="3" spans="1:20" x14ac:dyDescent="0.2">
      <c r="A3" s="87" t="s">
        <v>271</v>
      </c>
      <c r="B3" s="87" t="s">
        <v>271</v>
      </c>
      <c r="C3" s="87" t="s">
        <v>271</v>
      </c>
      <c r="D3" s="87" t="s">
        <v>271</v>
      </c>
      <c r="E3" s="87" t="s">
        <v>271</v>
      </c>
      <c r="F3" s="87" t="s">
        <v>271</v>
      </c>
      <c r="G3" s="87" t="s">
        <v>271</v>
      </c>
      <c r="H3" s="87" t="s">
        <v>271</v>
      </c>
      <c r="I3" s="87" t="s">
        <v>271</v>
      </c>
      <c r="J3" s="87" t="s">
        <v>271</v>
      </c>
      <c r="K3" s="87" t="s">
        <v>271</v>
      </c>
      <c r="L3" s="87" t="s">
        <v>271</v>
      </c>
      <c r="M3" s="87" t="s">
        <v>271</v>
      </c>
      <c r="N3" s="87" t="s">
        <v>271</v>
      </c>
      <c r="O3" s="87" t="s">
        <v>271</v>
      </c>
      <c r="P3" s="87" t="s">
        <v>271</v>
      </c>
      <c r="Q3" s="87" t="s">
        <v>271</v>
      </c>
      <c r="R3" s="87" t="s">
        <v>271</v>
      </c>
      <c r="S3" s="87" t="s">
        <v>271</v>
      </c>
      <c r="T3" s="87" t="s">
        <v>271</v>
      </c>
    </row>
    <row r="4" spans="1:20" x14ac:dyDescent="0.2">
      <c r="A4" s="87" t="s">
        <v>272</v>
      </c>
      <c r="B4" s="87" t="s">
        <v>272</v>
      </c>
      <c r="C4" s="87" t="s">
        <v>272</v>
      </c>
      <c r="D4" s="87" t="s">
        <v>272</v>
      </c>
      <c r="E4" s="87" t="s">
        <v>272</v>
      </c>
      <c r="F4" s="87" t="s">
        <v>272</v>
      </c>
      <c r="G4" s="87" t="s">
        <v>272</v>
      </c>
      <c r="H4" s="87" t="s">
        <v>272</v>
      </c>
      <c r="I4" s="87" t="s">
        <v>272</v>
      </c>
      <c r="J4" s="87" t="s">
        <v>272</v>
      </c>
      <c r="K4" s="87" t="s">
        <v>272</v>
      </c>
      <c r="L4" s="87" t="s">
        <v>272</v>
      </c>
      <c r="M4" s="87" t="s">
        <v>272</v>
      </c>
      <c r="N4" s="87" t="s">
        <v>272</v>
      </c>
      <c r="O4" s="87" t="s">
        <v>272</v>
      </c>
      <c r="P4" s="87" t="s">
        <v>272</v>
      </c>
      <c r="Q4" s="87" t="s">
        <v>272</v>
      </c>
      <c r="R4" s="87" t="s">
        <v>272</v>
      </c>
      <c r="S4" s="87" t="s">
        <v>272</v>
      </c>
      <c r="T4" s="87" t="s">
        <v>272</v>
      </c>
    </row>
    <row r="5" spans="1:20" x14ac:dyDescent="0.2">
      <c r="A5" s="87" t="s">
        <v>273</v>
      </c>
      <c r="B5" s="87" t="s">
        <v>273</v>
      </c>
      <c r="C5" s="87" t="s">
        <v>273</v>
      </c>
      <c r="D5" s="87" t="s">
        <v>273</v>
      </c>
      <c r="E5" s="87" t="s">
        <v>273</v>
      </c>
      <c r="F5" s="87" t="s">
        <v>273</v>
      </c>
      <c r="G5" s="87" t="s">
        <v>273</v>
      </c>
      <c r="H5" s="87" t="s">
        <v>273</v>
      </c>
      <c r="I5" s="87" t="s">
        <v>273</v>
      </c>
      <c r="J5" s="87" t="s">
        <v>273</v>
      </c>
      <c r="K5" s="87" t="s">
        <v>273</v>
      </c>
      <c r="L5" s="87" t="s">
        <v>273</v>
      </c>
      <c r="M5" s="87" t="s">
        <v>273</v>
      </c>
      <c r="N5" s="87" t="s">
        <v>273</v>
      </c>
      <c r="O5" s="87" t="s">
        <v>273</v>
      </c>
      <c r="P5" s="87" t="s">
        <v>273</v>
      </c>
      <c r="Q5" s="87" t="s">
        <v>273</v>
      </c>
      <c r="R5" s="87" t="s">
        <v>273</v>
      </c>
      <c r="S5" s="87" t="s">
        <v>273</v>
      </c>
      <c r="T5" s="87" t="s">
        <v>273</v>
      </c>
    </row>
    <row r="6" spans="1:20" x14ac:dyDescent="0.2">
      <c r="A6" s="87" t="s">
        <v>274</v>
      </c>
      <c r="B6" s="87" t="s">
        <v>274</v>
      </c>
      <c r="C6" s="87" t="s">
        <v>274</v>
      </c>
      <c r="D6" s="87" t="s">
        <v>274</v>
      </c>
      <c r="E6" s="87" t="s">
        <v>274</v>
      </c>
      <c r="F6" s="87" t="s">
        <v>274</v>
      </c>
      <c r="G6" s="87" t="s">
        <v>274</v>
      </c>
      <c r="H6" s="87" t="s">
        <v>274</v>
      </c>
      <c r="I6" s="87" t="s">
        <v>274</v>
      </c>
      <c r="J6" s="87" t="s">
        <v>274</v>
      </c>
      <c r="K6" s="87" t="s">
        <v>274</v>
      </c>
      <c r="L6" s="87" t="s">
        <v>274</v>
      </c>
      <c r="M6" s="87" t="s">
        <v>274</v>
      </c>
      <c r="N6" s="87" t="s">
        <v>274</v>
      </c>
      <c r="O6" s="87" t="s">
        <v>274</v>
      </c>
      <c r="P6" s="87" t="s">
        <v>274</v>
      </c>
      <c r="Q6" s="87" t="s">
        <v>274</v>
      </c>
      <c r="R6" s="87" t="s">
        <v>274</v>
      </c>
      <c r="S6" s="87" t="s">
        <v>274</v>
      </c>
      <c r="T6" s="87" t="s">
        <v>274</v>
      </c>
    </row>
    <row r="7" spans="1:20" x14ac:dyDescent="0.2">
      <c r="A7" s="87" t="s">
        <v>275</v>
      </c>
      <c r="B7" s="87" t="s">
        <v>275</v>
      </c>
      <c r="C7" s="87" t="s">
        <v>275</v>
      </c>
      <c r="D7" s="87" t="s">
        <v>275</v>
      </c>
      <c r="E7" s="87" t="s">
        <v>275</v>
      </c>
      <c r="F7" s="87" t="s">
        <v>275</v>
      </c>
      <c r="G7" s="87" t="s">
        <v>275</v>
      </c>
      <c r="H7" s="87" t="s">
        <v>275</v>
      </c>
      <c r="I7" s="87" t="s">
        <v>275</v>
      </c>
      <c r="J7" s="87" t="s">
        <v>275</v>
      </c>
      <c r="K7" s="87" t="s">
        <v>275</v>
      </c>
      <c r="L7" s="87" t="s">
        <v>275</v>
      </c>
      <c r="M7" s="87" t="s">
        <v>275</v>
      </c>
      <c r="N7" s="87" t="s">
        <v>275</v>
      </c>
      <c r="O7" s="87" t="s">
        <v>275</v>
      </c>
      <c r="P7" s="87" t="s">
        <v>275</v>
      </c>
      <c r="Q7" s="87" t="s">
        <v>275</v>
      </c>
      <c r="R7" s="87" t="s">
        <v>275</v>
      </c>
      <c r="S7" s="87" t="s">
        <v>275</v>
      </c>
      <c r="T7" s="87" t="s">
        <v>275</v>
      </c>
    </row>
    <row r="8" spans="1:20" x14ac:dyDescent="0.2">
      <c r="A8" s="87" t="s">
        <v>276</v>
      </c>
      <c r="B8" s="87" t="s">
        <v>276</v>
      </c>
      <c r="C8" s="87" t="s">
        <v>276</v>
      </c>
      <c r="D8" s="87" t="s">
        <v>276</v>
      </c>
      <c r="E8" s="87" t="s">
        <v>276</v>
      </c>
      <c r="F8" s="87" t="s">
        <v>276</v>
      </c>
      <c r="G8" s="87" t="s">
        <v>276</v>
      </c>
      <c r="H8" s="87" t="s">
        <v>276</v>
      </c>
      <c r="I8" s="87" t="s">
        <v>276</v>
      </c>
      <c r="J8" s="87" t="s">
        <v>276</v>
      </c>
      <c r="K8" s="87" t="s">
        <v>276</v>
      </c>
      <c r="L8" s="87" t="s">
        <v>276</v>
      </c>
      <c r="M8" s="87" t="s">
        <v>276</v>
      </c>
      <c r="N8" s="87" t="s">
        <v>276</v>
      </c>
      <c r="O8" s="87" t="s">
        <v>276</v>
      </c>
      <c r="P8" s="87" t="s">
        <v>276</v>
      </c>
      <c r="Q8" s="87" t="s">
        <v>276</v>
      </c>
      <c r="R8" s="87" t="s">
        <v>276</v>
      </c>
      <c r="S8" s="87" t="s">
        <v>276</v>
      </c>
      <c r="T8" s="87" t="s">
        <v>276</v>
      </c>
    </row>
    <row r="9" spans="1:20" x14ac:dyDescent="0.2">
      <c r="A9" s="87" t="s">
        <v>277</v>
      </c>
      <c r="B9" s="87" t="s">
        <v>277</v>
      </c>
      <c r="C9" s="87" t="s">
        <v>277</v>
      </c>
      <c r="D9" s="87" t="s">
        <v>277</v>
      </c>
      <c r="E9" s="87" t="s">
        <v>277</v>
      </c>
      <c r="F9" s="87" t="s">
        <v>277</v>
      </c>
      <c r="G9" s="87" t="s">
        <v>277</v>
      </c>
      <c r="H9" s="87" t="s">
        <v>277</v>
      </c>
      <c r="I9" s="87" t="s">
        <v>277</v>
      </c>
      <c r="J9" s="87" t="s">
        <v>277</v>
      </c>
      <c r="K9" s="87" t="s">
        <v>277</v>
      </c>
      <c r="L9" s="87" t="s">
        <v>277</v>
      </c>
      <c r="M9" s="87" t="s">
        <v>277</v>
      </c>
      <c r="N9" s="87" t="s">
        <v>277</v>
      </c>
      <c r="O9" s="87" t="s">
        <v>277</v>
      </c>
      <c r="P9" s="87" t="s">
        <v>277</v>
      </c>
      <c r="Q9" s="87" t="s">
        <v>277</v>
      </c>
      <c r="R9" s="87" t="s">
        <v>277</v>
      </c>
      <c r="S9" s="87" t="s">
        <v>277</v>
      </c>
      <c r="T9" s="87" t="s">
        <v>277</v>
      </c>
    </row>
    <row r="10" spans="1:20" x14ac:dyDescent="0.2">
      <c r="A10" s="87" t="s">
        <v>278</v>
      </c>
      <c r="B10" s="87" t="s">
        <v>278</v>
      </c>
      <c r="C10" s="87" t="s">
        <v>278</v>
      </c>
      <c r="D10" s="87" t="s">
        <v>278</v>
      </c>
      <c r="E10" s="87" t="s">
        <v>278</v>
      </c>
      <c r="F10" s="87" t="s">
        <v>278</v>
      </c>
      <c r="G10" s="87" t="s">
        <v>278</v>
      </c>
      <c r="H10" s="87" t="s">
        <v>278</v>
      </c>
      <c r="I10" s="87" t="s">
        <v>278</v>
      </c>
      <c r="J10" s="87" t="s">
        <v>278</v>
      </c>
      <c r="K10" s="87" t="s">
        <v>278</v>
      </c>
      <c r="L10" s="87" t="s">
        <v>278</v>
      </c>
      <c r="M10" s="87" t="s">
        <v>278</v>
      </c>
      <c r="N10" s="87" t="s">
        <v>278</v>
      </c>
      <c r="O10" s="87" t="s">
        <v>278</v>
      </c>
      <c r="P10" s="87" t="s">
        <v>278</v>
      </c>
      <c r="Q10" s="87" t="s">
        <v>278</v>
      </c>
      <c r="R10" s="87" t="s">
        <v>278</v>
      </c>
      <c r="S10" s="87" t="s">
        <v>278</v>
      </c>
      <c r="T10" s="87" t="s">
        <v>278</v>
      </c>
    </row>
    <row r="11" spans="1:20" x14ac:dyDescent="0.2">
      <c r="A11" s="87" t="s">
        <v>279</v>
      </c>
      <c r="B11" s="87" t="s">
        <v>279</v>
      </c>
      <c r="C11" s="87" t="s">
        <v>279</v>
      </c>
      <c r="D11" s="87" t="s">
        <v>279</v>
      </c>
      <c r="E11" s="87" t="s">
        <v>279</v>
      </c>
      <c r="F11" s="87" t="s">
        <v>279</v>
      </c>
      <c r="G11" s="87" t="s">
        <v>279</v>
      </c>
      <c r="H11" s="87" t="s">
        <v>279</v>
      </c>
      <c r="I11" s="87" t="s">
        <v>279</v>
      </c>
      <c r="J11" s="87" t="s">
        <v>279</v>
      </c>
      <c r="K11" s="87" t="s">
        <v>279</v>
      </c>
      <c r="L11" s="87" t="s">
        <v>279</v>
      </c>
      <c r="M11" s="87" t="s">
        <v>279</v>
      </c>
      <c r="N11" s="87" t="s">
        <v>279</v>
      </c>
      <c r="O11" s="87" t="s">
        <v>279</v>
      </c>
      <c r="P11" s="87" t="s">
        <v>279</v>
      </c>
      <c r="Q11" s="87" t="s">
        <v>279</v>
      </c>
      <c r="R11" s="87" t="s">
        <v>279</v>
      </c>
      <c r="S11" s="87" t="s">
        <v>279</v>
      </c>
      <c r="T11" s="87" t="s">
        <v>279</v>
      </c>
    </row>
    <row r="12" spans="1:20" x14ac:dyDescent="0.2">
      <c r="A12" s="87" t="s">
        <v>280</v>
      </c>
      <c r="B12" s="87" t="s">
        <v>280</v>
      </c>
      <c r="C12" s="87" t="s">
        <v>280</v>
      </c>
      <c r="D12" s="87" t="s">
        <v>280</v>
      </c>
      <c r="E12" s="87" t="s">
        <v>280</v>
      </c>
      <c r="F12" s="87" t="s">
        <v>280</v>
      </c>
      <c r="G12" s="87" t="s">
        <v>280</v>
      </c>
      <c r="H12" s="87" t="s">
        <v>280</v>
      </c>
      <c r="I12" s="87" t="s">
        <v>280</v>
      </c>
      <c r="J12" s="87" t="s">
        <v>280</v>
      </c>
      <c r="K12" s="87" t="s">
        <v>280</v>
      </c>
      <c r="L12" s="87" t="s">
        <v>280</v>
      </c>
      <c r="M12" s="87" t="s">
        <v>280</v>
      </c>
      <c r="N12" s="87" t="s">
        <v>280</v>
      </c>
      <c r="O12" s="87" t="s">
        <v>280</v>
      </c>
      <c r="P12" s="87" t="s">
        <v>280</v>
      </c>
      <c r="Q12" s="87" t="s">
        <v>280</v>
      </c>
      <c r="R12" s="87" t="s">
        <v>280</v>
      </c>
      <c r="S12" s="87" t="s">
        <v>280</v>
      </c>
      <c r="T12" s="87" t="s">
        <v>280</v>
      </c>
    </row>
    <row r="13" spans="1:20" x14ac:dyDescent="0.2">
      <c r="A13" s="87" t="s">
        <v>281</v>
      </c>
      <c r="B13" s="87" t="s">
        <v>281</v>
      </c>
      <c r="C13" s="87" t="s">
        <v>281</v>
      </c>
      <c r="D13" s="87" t="s">
        <v>281</v>
      </c>
      <c r="E13" s="87" t="s">
        <v>281</v>
      </c>
      <c r="F13" s="87" t="s">
        <v>281</v>
      </c>
      <c r="G13" s="87" t="s">
        <v>281</v>
      </c>
      <c r="H13" s="87" t="s">
        <v>281</v>
      </c>
      <c r="I13" s="87" t="s">
        <v>281</v>
      </c>
      <c r="J13" s="87" t="s">
        <v>281</v>
      </c>
      <c r="K13" s="87" t="s">
        <v>281</v>
      </c>
      <c r="L13" s="87" t="s">
        <v>281</v>
      </c>
      <c r="M13" s="87" t="s">
        <v>281</v>
      </c>
      <c r="N13" s="87" t="s">
        <v>281</v>
      </c>
      <c r="O13" s="87" t="s">
        <v>281</v>
      </c>
      <c r="P13" s="87" t="s">
        <v>281</v>
      </c>
      <c r="Q13" s="87" t="s">
        <v>281</v>
      </c>
      <c r="R13" s="87" t="s">
        <v>281</v>
      </c>
      <c r="S13" s="87" t="s">
        <v>281</v>
      </c>
      <c r="T13" s="87" t="s">
        <v>281</v>
      </c>
    </row>
    <row r="14" spans="1:20" x14ac:dyDescent="0.2">
      <c r="A14" s="87" t="s">
        <v>282</v>
      </c>
      <c r="B14" s="87" t="s">
        <v>282</v>
      </c>
      <c r="C14" s="87" t="s">
        <v>282</v>
      </c>
      <c r="D14" s="87" t="s">
        <v>282</v>
      </c>
      <c r="E14" s="87" t="s">
        <v>282</v>
      </c>
      <c r="F14" s="87" t="s">
        <v>282</v>
      </c>
      <c r="G14" s="87" t="s">
        <v>283</v>
      </c>
      <c r="H14" s="87" t="s">
        <v>282</v>
      </c>
      <c r="I14" s="87" t="s">
        <v>282</v>
      </c>
      <c r="J14" s="87" t="s">
        <v>282</v>
      </c>
      <c r="K14" s="87" t="s">
        <v>282</v>
      </c>
      <c r="L14" s="87" t="s">
        <v>282</v>
      </c>
      <c r="M14" s="87" t="s">
        <v>282</v>
      </c>
      <c r="N14" s="87" t="s">
        <v>282</v>
      </c>
      <c r="O14" s="87" t="s">
        <v>282</v>
      </c>
      <c r="P14" s="87" t="s">
        <v>282</v>
      </c>
      <c r="Q14" s="87" t="s">
        <v>282</v>
      </c>
      <c r="R14" s="87" t="s">
        <v>282</v>
      </c>
      <c r="S14" s="87" t="s">
        <v>282</v>
      </c>
      <c r="T14" s="87" t="s">
        <v>282</v>
      </c>
    </row>
    <row r="15" spans="1:20" x14ac:dyDescent="0.2">
      <c r="A15" s="87" t="s">
        <v>284</v>
      </c>
      <c r="B15" s="87" t="s">
        <v>284</v>
      </c>
      <c r="C15" s="87" t="s">
        <v>284</v>
      </c>
      <c r="D15" s="87" t="s">
        <v>284</v>
      </c>
      <c r="E15" s="87" t="s">
        <v>284</v>
      </c>
      <c r="F15" s="87" t="s">
        <v>284</v>
      </c>
      <c r="G15" s="87" t="s">
        <v>285</v>
      </c>
      <c r="H15" s="87" t="s">
        <v>284</v>
      </c>
      <c r="I15" s="87" t="s">
        <v>284</v>
      </c>
      <c r="J15" s="87" t="s">
        <v>284</v>
      </c>
      <c r="K15" s="87" t="s">
        <v>284</v>
      </c>
      <c r="L15" s="87" t="s">
        <v>284</v>
      </c>
      <c r="M15" s="87" t="s">
        <v>284</v>
      </c>
      <c r="N15" s="87" t="s">
        <v>284</v>
      </c>
      <c r="O15" s="87" t="s">
        <v>284</v>
      </c>
      <c r="P15" s="87" t="s">
        <v>284</v>
      </c>
      <c r="Q15" s="87" t="s">
        <v>284</v>
      </c>
      <c r="R15" s="87" t="s">
        <v>284</v>
      </c>
      <c r="S15" s="87" t="s">
        <v>284</v>
      </c>
      <c r="T15" s="87" t="s">
        <v>284</v>
      </c>
    </row>
    <row r="16" spans="1:20" x14ac:dyDescent="0.2">
      <c r="A16" s="87" t="s">
        <v>286</v>
      </c>
      <c r="B16" s="87" t="s">
        <v>286</v>
      </c>
      <c r="C16" s="87" t="s">
        <v>286</v>
      </c>
      <c r="D16" s="87" t="s">
        <v>286</v>
      </c>
      <c r="E16" s="87" t="s">
        <v>286</v>
      </c>
      <c r="F16" s="87" t="s">
        <v>286</v>
      </c>
      <c r="G16" s="87" t="s">
        <v>287</v>
      </c>
      <c r="H16" s="87" t="s">
        <v>286</v>
      </c>
      <c r="I16" s="87" t="s">
        <v>286</v>
      </c>
      <c r="J16" s="87" t="s">
        <v>286</v>
      </c>
      <c r="K16" s="87" t="s">
        <v>286</v>
      </c>
      <c r="L16" s="87" t="s">
        <v>286</v>
      </c>
      <c r="M16" s="87" t="s">
        <v>286</v>
      </c>
      <c r="N16" s="87" t="s">
        <v>286</v>
      </c>
      <c r="O16" s="87" t="s">
        <v>286</v>
      </c>
      <c r="P16" s="87" t="s">
        <v>286</v>
      </c>
      <c r="Q16" s="87" t="s">
        <v>286</v>
      </c>
      <c r="R16" s="87" t="s">
        <v>286</v>
      </c>
      <c r="S16" s="87" t="s">
        <v>286</v>
      </c>
      <c r="T16" t="s">
        <v>94</v>
      </c>
    </row>
    <row r="17" spans="1:20" x14ac:dyDescent="0.2">
      <c r="A17" s="87" t="s">
        <v>283</v>
      </c>
      <c r="B17" s="87" t="s">
        <v>283</v>
      </c>
      <c r="C17" s="87" t="s">
        <v>283</v>
      </c>
      <c r="D17" s="87" t="s">
        <v>288</v>
      </c>
      <c r="E17" s="87" t="s">
        <v>283</v>
      </c>
      <c r="F17" s="87" t="s">
        <v>283</v>
      </c>
      <c r="G17" s="87" t="s">
        <v>289</v>
      </c>
      <c r="H17" s="87" t="s">
        <v>288</v>
      </c>
      <c r="I17" s="87" t="s">
        <v>288</v>
      </c>
      <c r="J17" s="87" t="s">
        <v>288</v>
      </c>
      <c r="K17" s="87" t="s">
        <v>288</v>
      </c>
      <c r="L17" s="87" t="s">
        <v>283</v>
      </c>
      <c r="M17" s="87" t="s">
        <v>283</v>
      </c>
      <c r="N17" s="87" t="s">
        <v>283</v>
      </c>
      <c r="O17" s="87" t="s">
        <v>283</v>
      </c>
      <c r="P17" s="87" t="s">
        <v>283</v>
      </c>
      <c r="Q17" s="87" t="s">
        <v>288</v>
      </c>
      <c r="R17" s="87" t="s">
        <v>288</v>
      </c>
      <c r="S17" s="87" t="s">
        <v>288</v>
      </c>
      <c r="T17" t="s">
        <v>94</v>
      </c>
    </row>
    <row r="18" spans="1:20" x14ac:dyDescent="0.2">
      <c r="A18" s="87" t="s">
        <v>285</v>
      </c>
      <c r="B18" s="87" t="s">
        <v>285</v>
      </c>
      <c r="C18" s="87" t="s">
        <v>285</v>
      </c>
      <c r="D18" s="87" t="s">
        <v>291</v>
      </c>
      <c r="E18" s="87" t="s">
        <v>285</v>
      </c>
      <c r="F18" s="87" t="s">
        <v>285</v>
      </c>
      <c r="G18" s="87" t="s">
        <v>292</v>
      </c>
      <c r="H18" s="87" t="s">
        <v>291</v>
      </c>
      <c r="I18" s="87" t="s">
        <v>291</v>
      </c>
      <c r="J18" s="87" t="s">
        <v>291</v>
      </c>
      <c r="K18" s="87" t="s">
        <v>291</v>
      </c>
      <c r="L18" s="87" t="s">
        <v>285</v>
      </c>
      <c r="M18" s="87" t="s">
        <v>285</v>
      </c>
      <c r="N18" s="87" t="s">
        <v>285</v>
      </c>
      <c r="O18" s="87" t="s">
        <v>285</v>
      </c>
      <c r="P18" s="87" t="s">
        <v>285</v>
      </c>
      <c r="Q18" s="87" t="s">
        <v>291</v>
      </c>
      <c r="R18" s="87" t="s">
        <v>291</v>
      </c>
      <c r="S18" s="87" t="s">
        <v>291</v>
      </c>
      <c r="T18" t="s">
        <v>94</v>
      </c>
    </row>
    <row r="19" spans="1:20" x14ac:dyDescent="0.2">
      <c r="A19" s="87" t="s">
        <v>287</v>
      </c>
      <c r="B19" s="87" t="s">
        <v>287</v>
      </c>
      <c r="C19" s="87" t="s">
        <v>287</v>
      </c>
      <c r="D19" s="87" t="s">
        <v>294</v>
      </c>
      <c r="E19" s="87" t="s">
        <v>287</v>
      </c>
      <c r="F19" s="87" t="s">
        <v>287</v>
      </c>
      <c r="G19" s="87" t="s">
        <v>295</v>
      </c>
      <c r="H19" s="87" t="s">
        <v>294</v>
      </c>
      <c r="I19" s="87" t="s">
        <v>294</v>
      </c>
      <c r="J19" s="87" t="s">
        <v>294</v>
      </c>
      <c r="K19" s="87" t="s">
        <v>294</v>
      </c>
      <c r="L19" s="87" t="s">
        <v>287</v>
      </c>
      <c r="M19" s="87" t="s">
        <v>287</v>
      </c>
      <c r="N19" s="87" t="s">
        <v>287</v>
      </c>
      <c r="O19" s="87" t="s">
        <v>287</v>
      </c>
      <c r="P19" s="87" t="s">
        <v>287</v>
      </c>
      <c r="Q19" s="87" t="s">
        <v>294</v>
      </c>
      <c r="R19" s="87" t="s">
        <v>294</v>
      </c>
      <c r="S19" s="87" t="s">
        <v>294</v>
      </c>
      <c r="T19" t="s">
        <v>94</v>
      </c>
    </row>
    <row r="20" spans="1:20" x14ac:dyDescent="0.2">
      <c r="A20" s="87" t="s">
        <v>289</v>
      </c>
      <c r="B20" s="87" t="s">
        <v>289</v>
      </c>
      <c r="C20" s="87" t="s">
        <v>289</v>
      </c>
      <c r="D20" s="87" t="s">
        <v>297</v>
      </c>
      <c r="E20" s="87" t="s">
        <v>289</v>
      </c>
      <c r="F20" s="87" t="s">
        <v>289</v>
      </c>
      <c r="G20" s="87" t="s">
        <v>288</v>
      </c>
      <c r="H20" s="87" t="s">
        <v>297</v>
      </c>
      <c r="I20" s="87" t="s">
        <v>297</v>
      </c>
      <c r="J20" s="87" t="s">
        <v>297</v>
      </c>
      <c r="K20" s="87" t="s">
        <v>297</v>
      </c>
      <c r="L20" s="87" t="s">
        <v>289</v>
      </c>
      <c r="M20" s="87" t="s">
        <v>289</v>
      </c>
      <c r="N20" s="87" t="s">
        <v>289</v>
      </c>
      <c r="O20" s="87" t="s">
        <v>289</v>
      </c>
      <c r="P20" s="87" t="s">
        <v>289</v>
      </c>
      <c r="Q20" s="87" t="s">
        <v>297</v>
      </c>
      <c r="R20" s="87" t="s">
        <v>297</v>
      </c>
      <c r="S20" s="87" t="s">
        <v>297</v>
      </c>
      <c r="T20" t="s">
        <v>94</v>
      </c>
    </row>
    <row r="21" spans="1:20" x14ac:dyDescent="0.2">
      <c r="A21" s="87" t="s">
        <v>292</v>
      </c>
      <c r="B21" s="87" t="s">
        <v>292</v>
      </c>
      <c r="C21" s="87" t="s">
        <v>292</v>
      </c>
      <c r="D21" s="87" t="s">
        <v>290</v>
      </c>
      <c r="E21" s="87" t="s">
        <v>292</v>
      </c>
      <c r="F21" s="87" t="s">
        <v>292</v>
      </c>
      <c r="G21" s="87" t="s">
        <v>291</v>
      </c>
      <c r="H21" s="87" t="s">
        <v>299</v>
      </c>
      <c r="I21" s="87" t="s">
        <v>299</v>
      </c>
      <c r="J21" s="87" t="s">
        <v>299</v>
      </c>
      <c r="K21" s="87" t="s">
        <v>299</v>
      </c>
      <c r="L21" s="87" t="s">
        <v>292</v>
      </c>
      <c r="M21" s="87" t="s">
        <v>292</v>
      </c>
      <c r="N21" s="87" t="s">
        <v>292</v>
      </c>
      <c r="O21" s="87" t="s">
        <v>292</v>
      </c>
      <c r="P21" s="87" t="s">
        <v>292</v>
      </c>
      <c r="Q21" s="87" t="s">
        <v>299</v>
      </c>
      <c r="R21" s="87" t="s">
        <v>299</v>
      </c>
      <c r="S21" s="87" t="s">
        <v>299</v>
      </c>
      <c r="T21" t="s">
        <v>94</v>
      </c>
    </row>
    <row r="22" spans="1:20" x14ac:dyDescent="0.2">
      <c r="A22" s="87" t="s">
        <v>295</v>
      </c>
      <c r="B22" s="87" t="s">
        <v>295</v>
      </c>
      <c r="C22" s="87" t="s">
        <v>295</v>
      </c>
      <c r="D22" s="87" t="s">
        <v>293</v>
      </c>
      <c r="E22" s="87" t="s">
        <v>295</v>
      </c>
      <c r="F22" s="87" t="s">
        <v>295</v>
      </c>
      <c r="G22" s="87" t="s">
        <v>294</v>
      </c>
      <c r="H22" s="87" t="s">
        <v>301</v>
      </c>
      <c r="I22" s="87" t="s">
        <v>301</v>
      </c>
      <c r="J22" s="87" t="s">
        <v>301</v>
      </c>
      <c r="K22" s="87" t="s">
        <v>301</v>
      </c>
      <c r="L22" s="87" t="s">
        <v>295</v>
      </c>
      <c r="M22" s="87" t="s">
        <v>295</v>
      </c>
      <c r="N22" s="87" t="s">
        <v>295</v>
      </c>
      <c r="O22" s="87" t="s">
        <v>295</v>
      </c>
      <c r="P22" s="87" t="s">
        <v>295</v>
      </c>
      <c r="Q22" s="87" t="s">
        <v>301</v>
      </c>
      <c r="R22" s="87" t="s">
        <v>301</v>
      </c>
      <c r="S22" s="87" t="s">
        <v>301</v>
      </c>
      <c r="T22" t="s">
        <v>94</v>
      </c>
    </row>
    <row r="23" spans="1:20" x14ac:dyDescent="0.2">
      <c r="A23" s="87" t="s">
        <v>288</v>
      </c>
      <c r="B23" s="87" t="s">
        <v>288</v>
      </c>
      <c r="C23" s="87" t="s">
        <v>288</v>
      </c>
      <c r="D23" s="87" t="s">
        <v>296</v>
      </c>
      <c r="E23" s="87" t="s">
        <v>288</v>
      </c>
      <c r="F23" s="87" t="s">
        <v>288</v>
      </c>
      <c r="G23" s="87" t="s">
        <v>297</v>
      </c>
      <c r="H23" s="87" t="s">
        <v>94</v>
      </c>
      <c r="I23" s="87" t="s">
        <v>290</v>
      </c>
      <c r="J23" s="87" t="s">
        <v>290</v>
      </c>
      <c r="K23" s="87" t="s">
        <v>290</v>
      </c>
      <c r="L23" s="87" t="s">
        <v>288</v>
      </c>
      <c r="M23" s="87" t="s">
        <v>288</v>
      </c>
      <c r="N23" s="87" t="s">
        <v>288</v>
      </c>
      <c r="O23" s="87" t="s">
        <v>288</v>
      </c>
      <c r="P23" s="87" t="s">
        <v>288</v>
      </c>
      <c r="Q23" s="87" t="s">
        <v>304</v>
      </c>
      <c r="R23" s="87" t="s">
        <v>290</v>
      </c>
      <c r="S23" s="87" t="s">
        <v>290</v>
      </c>
      <c r="T23" t="s">
        <v>94</v>
      </c>
    </row>
    <row r="24" spans="1:20" x14ac:dyDescent="0.2">
      <c r="A24" s="87" t="s">
        <v>291</v>
      </c>
      <c r="B24" s="87" t="s">
        <v>291</v>
      </c>
      <c r="C24" s="87" t="s">
        <v>291</v>
      </c>
      <c r="D24" s="87" t="s">
        <v>298</v>
      </c>
      <c r="E24" s="87" t="s">
        <v>291</v>
      </c>
      <c r="F24" s="87" t="s">
        <v>291</v>
      </c>
      <c r="G24" s="87" t="s">
        <v>299</v>
      </c>
      <c r="H24" s="87" t="s">
        <v>94</v>
      </c>
      <c r="I24" s="87" t="s">
        <v>293</v>
      </c>
      <c r="J24" s="87" t="s">
        <v>293</v>
      </c>
      <c r="K24" s="87" t="s">
        <v>293</v>
      </c>
      <c r="L24" s="87" t="s">
        <v>291</v>
      </c>
      <c r="M24" s="87" t="s">
        <v>291</v>
      </c>
      <c r="N24" s="87" t="s">
        <v>291</v>
      </c>
      <c r="O24" s="87" t="s">
        <v>291</v>
      </c>
      <c r="P24" s="87" t="s">
        <v>291</v>
      </c>
      <c r="Q24" s="87" t="s">
        <v>306</v>
      </c>
      <c r="R24" s="87" t="s">
        <v>293</v>
      </c>
      <c r="S24" s="87" t="s">
        <v>293</v>
      </c>
      <c r="T24" t="s">
        <v>94</v>
      </c>
    </row>
    <row r="25" spans="1:20" x14ac:dyDescent="0.2">
      <c r="A25" s="87" t="s">
        <v>294</v>
      </c>
      <c r="B25" s="87" t="s">
        <v>294</v>
      </c>
      <c r="C25" s="87" t="s">
        <v>294</v>
      </c>
      <c r="D25" s="87" t="s">
        <v>300</v>
      </c>
      <c r="E25" s="87" t="s">
        <v>294</v>
      </c>
      <c r="F25" s="87" t="s">
        <v>294</v>
      </c>
      <c r="G25" s="87" t="s">
        <v>301</v>
      </c>
      <c r="H25" s="87" t="s">
        <v>94</v>
      </c>
      <c r="I25" s="87" t="s">
        <v>296</v>
      </c>
      <c r="J25" s="87" t="s">
        <v>296</v>
      </c>
      <c r="K25" s="87" t="s">
        <v>296</v>
      </c>
      <c r="L25" s="87" t="s">
        <v>294</v>
      </c>
      <c r="M25" s="87" t="s">
        <v>294</v>
      </c>
      <c r="N25" s="87" t="s">
        <v>294</v>
      </c>
      <c r="O25" s="87" t="s">
        <v>294</v>
      </c>
      <c r="P25" s="87" t="s">
        <v>294</v>
      </c>
      <c r="Q25" s="87" t="s">
        <v>308</v>
      </c>
      <c r="R25" s="87" t="s">
        <v>296</v>
      </c>
      <c r="S25" s="87" t="s">
        <v>296</v>
      </c>
      <c r="T25" t="s">
        <v>94</v>
      </c>
    </row>
    <row r="26" spans="1:20" x14ac:dyDescent="0.2">
      <c r="A26" s="87" t="s">
        <v>297</v>
      </c>
      <c r="B26" s="87" t="s">
        <v>297</v>
      </c>
      <c r="C26" s="87" t="s">
        <v>297</v>
      </c>
      <c r="D26" s="87" t="s">
        <v>302</v>
      </c>
      <c r="E26" s="87" t="s">
        <v>297</v>
      </c>
      <c r="F26" s="87" t="s">
        <v>297</v>
      </c>
      <c r="G26" s="87" t="s">
        <v>304</v>
      </c>
      <c r="H26" s="87" t="s">
        <v>94</v>
      </c>
      <c r="I26" s="87" t="s">
        <v>298</v>
      </c>
      <c r="J26" s="87" t="s">
        <v>298</v>
      </c>
      <c r="K26" s="87" t="s">
        <v>298</v>
      </c>
      <c r="L26" s="87" t="s">
        <v>297</v>
      </c>
      <c r="M26" s="87" t="s">
        <v>297</v>
      </c>
      <c r="N26" s="87" t="s">
        <v>297</v>
      </c>
      <c r="O26" s="87" t="s">
        <v>297</v>
      </c>
      <c r="P26" s="87" t="s">
        <v>297</v>
      </c>
      <c r="Q26" s="87" t="s">
        <v>309</v>
      </c>
      <c r="R26" s="87" t="s">
        <v>298</v>
      </c>
      <c r="S26" s="87" t="s">
        <v>298</v>
      </c>
      <c r="T26" t="s">
        <v>94</v>
      </c>
    </row>
    <row r="27" spans="1:20" x14ac:dyDescent="0.2">
      <c r="A27" s="87" t="s">
        <v>299</v>
      </c>
      <c r="B27" s="87" t="s">
        <v>299</v>
      </c>
      <c r="C27" s="87" t="s">
        <v>299</v>
      </c>
      <c r="D27" s="87" t="s">
        <v>303</v>
      </c>
      <c r="E27" s="87" t="s">
        <v>299</v>
      </c>
      <c r="F27" s="87" t="s">
        <v>299</v>
      </c>
      <c r="G27" s="87" t="s">
        <v>306</v>
      </c>
      <c r="H27" s="87" t="s">
        <v>94</v>
      </c>
      <c r="I27" s="87" t="s">
        <v>300</v>
      </c>
      <c r="J27" s="87" t="s">
        <v>300</v>
      </c>
      <c r="K27" s="87" t="s">
        <v>300</v>
      </c>
      <c r="L27" s="87" t="s">
        <v>299</v>
      </c>
      <c r="M27" s="87" t="s">
        <v>299</v>
      </c>
      <c r="N27" s="87" t="s">
        <v>299</v>
      </c>
      <c r="O27" s="87" t="s">
        <v>299</v>
      </c>
      <c r="P27" s="87" t="s">
        <v>299</v>
      </c>
      <c r="Q27" s="87" t="s">
        <v>310</v>
      </c>
      <c r="R27" s="87" t="s">
        <v>300</v>
      </c>
      <c r="S27" s="87" t="s">
        <v>300</v>
      </c>
      <c r="T27" t="s">
        <v>94</v>
      </c>
    </row>
    <row r="28" spans="1:20" x14ac:dyDescent="0.2">
      <c r="A28" s="87" t="s">
        <v>301</v>
      </c>
      <c r="B28" s="87" t="s">
        <v>301</v>
      </c>
      <c r="C28" s="87" t="s">
        <v>301</v>
      </c>
      <c r="D28" s="87" t="s">
        <v>305</v>
      </c>
      <c r="E28" s="87" t="s">
        <v>301</v>
      </c>
      <c r="F28" s="87" t="s">
        <v>301</v>
      </c>
      <c r="G28" s="87" t="s">
        <v>308</v>
      </c>
      <c r="H28" s="87" t="s">
        <v>94</v>
      </c>
      <c r="I28" s="87" t="s">
        <v>302</v>
      </c>
      <c r="J28" s="87" t="s">
        <v>302</v>
      </c>
      <c r="K28" s="87" t="s">
        <v>302</v>
      </c>
      <c r="L28" s="87" t="s">
        <v>301</v>
      </c>
      <c r="M28" s="87" t="s">
        <v>301</v>
      </c>
      <c r="N28" s="87" t="s">
        <v>301</v>
      </c>
      <c r="O28" s="87" t="s">
        <v>301</v>
      </c>
      <c r="P28" s="87" t="s">
        <v>301</v>
      </c>
      <c r="Q28" s="87" t="s">
        <v>311</v>
      </c>
      <c r="R28" s="87" t="s">
        <v>302</v>
      </c>
      <c r="S28" s="87" t="s">
        <v>302</v>
      </c>
      <c r="T28" t="s">
        <v>94</v>
      </c>
    </row>
    <row r="29" spans="1:20" x14ac:dyDescent="0.2">
      <c r="A29" s="87" t="s">
        <v>304</v>
      </c>
      <c r="B29" s="87" t="s">
        <v>304</v>
      </c>
      <c r="C29" s="87" t="s">
        <v>290</v>
      </c>
      <c r="D29" s="87" t="s">
        <v>307</v>
      </c>
      <c r="E29" s="87" t="s">
        <v>304</v>
      </c>
      <c r="F29" s="87" t="s">
        <v>304</v>
      </c>
      <c r="G29" s="87" t="s">
        <v>309</v>
      </c>
      <c r="H29" s="87" t="s">
        <v>94</v>
      </c>
      <c r="I29" s="87" t="s">
        <v>303</v>
      </c>
      <c r="J29" s="87" t="s">
        <v>303</v>
      </c>
      <c r="K29" s="87" t="s">
        <v>303</v>
      </c>
      <c r="L29" s="87" t="s">
        <v>304</v>
      </c>
      <c r="M29" s="87" t="s">
        <v>304</v>
      </c>
      <c r="N29" s="87" t="s">
        <v>94</v>
      </c>
      <c r="O29" s="87" t="s">
        <v>290</v>
      </c>
      <c r="P29" s="87" t="s">
        <v>290</v>
      </c>
      <c r="Q29" s="87" t="s">
        <v>312</v>
      </c>
      <c r="R29" s="87" t="s">
        <v>303</v>
      </c>
      <c r="S29" s="87" t="s">
        <v>303</v>
      </c>
      <c r="T29" t="s">
        <v>94</v>
      </c>
    </row>
    <row r="30" spans="1:20" x14ac:dyDescent="0.2">
      <c r="A30" s="87" t="s">
        <v>306</v>
      </c>
      <c r="B30" s="87" t="s">
        <v>306</v>
      </c>
      <c r="C30" s="87" t="s">
        <v>293</v>
      </c>
      <c r="D30" s="87" t="s">
        <v>313</v>
      </c>
      <c r="E30" s="87" t="s">
        <v>306</v>
      </c>
      <c r="F30" s="87" t="s">
        <v>306</v>
      </c>
      <c r="G30" s="87" t="s">
        <v>310</v>
      </c>
      <c r="H30" s="87" t="s">
        <v>94</v>
      </c>
      <c r="I30" s="87" t="s">
        <v>305</v>
      </c>
      <c r="J30" s="87" t="s">
        <v>305</v>
      </c>
      <c r="K30" s="87" t="s">
        <v>305</v>
      </c>
      <c r="L30" s="87" t="s">
        <v>306</v>
      </c>
      <c r="M30" s="87" t="s">
        <v>306</v>
      </c>
      <c r="N30" s="87" t="s">
        <v>94</v>
      </c>
      <c r="O30" s="87" t="s">
        <v>293</v>
      </c>
      <c r="P30" s="87" t="s">
        <v>293</v>
      </c>
      <c r="Q30" s="87" t="s">
        <v>290</v>
      </c>
      <c r="R30" s="87" t="s">
        <v>305</v>
      </c>
      <c r="S30" s="87" t="s">
        <v>305</v>
      </c>
      <c r="T30" t="s">
        <v>94</v>
      </c>
    </row>
    <row r="31" spans="1:20" x14ac:dyDescent="0.2">
      <c r="A31" s="87" t="s">
        <v>308</v>
      </c>
      <c r="B31" s="87" t="s">
        <v>308</v>
      </c>
      <c r="C31" s="87" t="s">
        <v>296</v>
      </c>
      <c r="D31" s="87" t="s">
        <v>314</v>
      </c>
      <c r="E31" s="87" t="s">
        <v>308</v>
      </c>
      <c r="F31" s="87" t="s">
        <v>308</v>
      </c>
      <c r="G31" s="87" t="s">
        <v>311</v>
      </c>
      <c r="H31" s="87" t="s">
        <v>94</v>
      </c>
      <c r="I31" s="87" t="s">
        <v>307</v>
      </c>
      <c r="J31" s="87" t="s">
        <v>307</v>
      </c>
      <c r="K31" s="87" t="s">
        <v>307</v>
      </c>
      <c r="L31" s="87" t="s">
        <v>308</v>
      </c>
      <c r="M31" s="87" t="s">
        <v>308</v>
      </c>
      <c r="N31" s="87" t="s">
        <v>94</v>
      </c>
      <c r="O31" s="87" t="s">
        <v>296</v>
      </c>
      <c r="P31" s="87" t="s">
        <v>296</v>
      </c>
      <c r="Q31" s="87" t="s">
        <v>293</v>
      </c>
      <c r="R31" s="87" t="s">
        <v>307</v>
      </c>
      <c r="S31" s="87" t="s">
        <v>307</v>
      </c>
      <c r="T31" t="s">
        <v>94</v>
      </c>
    </row>
    <row r="32" spans="1:20" x14ac:dyDescent="0.2">
      <c r="A32" s="87" t="s">
        <v>309</v>
      </c>
      <c r="B32" s="87" t="s">
        <v>309</v>
      </c>
      <c r="C32" s="87" t="s">
        <v>298</v>
      </c>
      <c r="D32" s="87" t="s">
        <v>315</v>
      </c>
      <c r="E32" s="87" t="s">
        <v>309</v>
      </c>
      <c r="F32" s="87" t="s">
        <v>309</v>
      </c>
      <c r="G32" s="87" t="s">
        <v>312</v>
      </c>
      <c r="H32" s="87" t="s">
        <v>94</v>
      </c>
      <c r="I32" s="87" t="s">
        <v>94</v>
      </c>
      <c r="J32" s="87" t="s">
        <v>94</v>
      </c>
      <c r="K32" s="87" t="s">
        <v>94</v>
      </c>
      <c r="L32" s="87" t="s">
        <v>309</v>
      </c>
      <c r="M32" s="87" t="s">
        <v>309</v>
      </c>
      <c r="N32" s="87" t="s">
        <v>94</v>
      </c>
      <c r="O32" s="87" t="s">
        <v>298</v>
      </c>
      <c r="P32" s="87" t="s">
        <v>298</v>
      </c>
      <c r="Q32" s="87" t="s">
        <v>296</v>
      </c>
      <c r="R32" s="87" t="s">
        <v>94</v>
      </c>
      <c r="S32" s="87" t="s">
        <v>94</v>
      </c>
      <c r="T32" t="s">
        <v>94</v>
      </c>
    </row>
    <row r="33" spans="1:20" x14ac:dyDescent="0.2">
      <c r="A33" s="87" t="s">
        <v>310</v>
      </c>
      <c r="B33" s="87" t="s">
        <v>310</v>
      </c>
      <c r="C33" s="87" t="s">
        <v>300</v>
      </c>
      <c r="D33" s="87" t="s">
        <v>316</v>
      </c>
      <c r="E33" s="87" t="s">
        <v>310</v>
      </c>
      <c r="F33" s="87" t="s">
        <v>310</v>
      </c>
      <c r="G33" s="87" t="s">
        <v>290</v>
      </c>
      <c r="H33" s="87" t="s">
        <v>94</v>
      </c>
      <c r="I33" s="87" t="s">
        <v>94</v>
      </c>
      <c r="J33" s="87" t="s">
        <v>94</v>
      </c>
      <c r="K33" s="87" t="s">
        <v>94</v>
      </c>
      <c r="L33" s="87" t="s">
        <v>310</v>
      </c>
      <c r="M33" s="87" t="s">
        <v>310</v>
      </c>
      <c r="N33" s="87" t="s">
        <v>94</v>
      </c>
      <c r="O33" s="87" t="s">
        <v>300</v>
      </c>
      <c r="P33" s="87" t="s">
        <v>300</v>
      </c>
      <c r="Q33" s="87" t="s">
        <v>298</v>
      </c>
      <c r="R33" s="87" t="s">
        <v>94</v>
      </c>
      <c r="S33" s="87" t="s">
        <v>94</v>
      </c>
      <c r="T33" t="s">
        <v>94</v>
      </c>
    </row>
    <row r="34" spans="1:20" x14ac:dyDescent="0.2">
      <c r="A34" s="87" t="s">
        <v>311</v>
      </c>
      <c r="B34" s="87" t="s">
        <v>311</v>
      </c>
      <c r="C34" s="87" t="s">
        <v>302</v>
      </c>
      <c r="D34" s="87" t="s">
        <v>317</v>
      </c>
      <c r="E34" s="87" t="s">
        <v>311</v>
      </c>
      <c r="F34" s="87" t="s">
        <v>311</v>
      </c>
      <c r="G34" s="87" t="s">
        <v>293</v>
      </c>
      <c r="H34" s="87" t="s">
        <v>94</v>
      </c>
      <c r="I34" s="87" t="s">
        <v>94</v>
      </c>
      <c r="J34" s="87" t="s">
        <v>94</v>
      </c>
      <c r="K34" s="87" t="s">
        <v>94</v>
      </c>
      <c r="L34" s="87" t="s">
        <v>311</v>
      </c>
      <c r="M34" s="87" t="s">
        <v>311</v>
      </c>
      <c r="N34" s="87" t="s">
        <v>94</v>
      </c>
      <c r="O34" s="87" t="s">
        <v>302</v>
      </c>
      <c r="P34" s="87" t="s">
        <v>302</v>
      </c>
      <c r="Q34" s="87" t="s">
        <v>300</v>
      </c>
      <c r="R34" s="87" t="s">
        <v>94</v>
      </c>
      <c r="S34" s="87" t="s">
        <v>94</v>
      </c>
      <c r="T34" t="s">
        <v>94</v>
      </c>
    </row>
    <row r="35" spans="1:20" x14ac:dyDescent="0.2">
      <c r="A35" s="87" t="s">
        <v>312</v>
      </c>
      <c r="B35" s="87" t="s">
        <v>312</v>
      </c>
      <c r="C35" s="87" t="s">
        <v>303</v>
      </c>
      <c r="D35" s="87" t="s">
        <v>94</v>
      </c>
      <c r="E35" s="87" t="s">
        <v>312</v>
      </c>
      <c r="F35" s="87" t="s">
        <v>312</v>
      </c>
      <c r="G35" s="87" t="s">
        <v>296</v>
      </c>
      <c r="H35" s="87" t="s">
        <v>94</v>
      </c>
      <c r="I35" s="87" t="s">
        <v>94</v>
      </c>
      <c r="J35" s="87" t="s">
        <v>94</v>
      </c>
      <c r="K35" s="87" t="s">
        <v>94</v>
      </c>
      <c r="L35" s="87" t="s">
        <v>312</v>
      </c>
      <c r="M35" s="87" t="s">
        <v>312</v>
      </c>
      <c r="N35" s="87" t="s">
        <v>94</v>
      </c>
      <c r="O35" s="87" t="s">
        <v>303</v>
      </c>
      <c r="P35" s="87" t="s">
        <v>303</v>
      </c>
      <c r="Q35" s="87" t="s">
        <v>302</v>
      </c>
      <c r="R35" s="87" t="s">
        <v>94</v>
      </c>
      <c r="S35" s="87" t="s">
        <v>94</v>
      </c>
      <c r="T35" t="s">
        <v>94</v>
      </c>
    </row>
    <row r="36" spans="1:20" x14ac:dyDescent="0.2">
      <c r="A36" s="87" t="s">
        <v>290</v>
      </c>
      <c r="B36" s="87" t="s">
        <v>290</v>
      </c>
      <c r="C36" s="87" t="s">
        <v>305</v>
      </c>
      <c r="D36" s="87" t="s">
        <v>94</v>
      </c>
      <c r="E36" s="87" t="s">
        <v>290</v>
      </c>
      <c r="F36" s="87" t="s">
        <v>94</v>
      </c>
      <c r="G36" s="87" t="s">
        <v>298</v>
      </c>
      <c r="H36" s="87" t="s">
        <v>94</v>
      </c>
      <c r="I36" s="87" t="s">
        <v>94</v>
      </c>
      <c r="J36" s="87" t="s">
        <v>94</v>
      </c>
      <c r="K36" s="87" t="s">
        <v>94</v>
      </c>
      <c r="L36" s="87" t="s">
        <v>290</v>
      </c>
      <c r="M36" s="87" t="s">
        <v>290</v>
      </c>
      <c r="N36" s="87" t="s">
        <v>94</v>
      </c>
      <c r="O36" s="87" t="s">
        <v>305</v>
      </c>
      <c r="P36" s="87" t="s">
        <v>305</v>
      </c>
      <c r="Q36" s="87" t="s">
        <v>303</v>
      </c>
      <c r="R36" s="87" t="s">
        <v>94</v>
      </c>
      <c r="S36" s="87" t="s">
        <v>94</v>
      </c>
      <c r="T36" t="s">
        <v>94</v>
      </c>
    </row>
    <row r="37" spans="1:20" x14ac:dyDescent="0.2">
      <c r="A37" s="87" t="s">
        <v>293</v>
      </c>
      <c r="B37" s="87" t="s">
        <v>293</v>
      </c>
      <c r="C37" s="87" t="s">
        <v>307</v>
      </c>
      <c r="D37" s="87" t="s">
        <v>94</v>
      </c>
      <c r="E37" s="87" t="s">
        <v>293</v>
      </c>
      <c r="F37" s="87" t="s">
        <v>94</v>
      </c>
      <c r="G37" s="87" t="s">
        <v>300</v>
      </c>
      <c r="H37" s="87" t="s">
        <v>94</v>
      </c>
      <c r="I37" s="87" t="s">
        <v>94</v>
      </c>
      <c r="J37" s="87" t="s">
        <v>94</v>
      </c>
      <c r="K37" s="87" t="s">
        <v>94</v>
      </c>
      <c r="L37" s="87" t="s">
        <v>293</v>
      </c>
      <c r="M37" s="87" t="s">
        <v>293</v>
      </c>
      <c r="N37" s="87" t="s">
        <v>94</v>
      </c>
      <c r="O37" s="87" t="s">
        <v>307</v>
      </c>
      <c r="P37" s="87" t="s">
        <v>307</v>
      </c>
      <c r="Q37" s="87" t="s">
        <v>305</v>
      </c>
      <c r="R37" s="87" t="s">
        <v>94</v>
      </c>
      <c r="S37" s="87" t="s">
        <v>94</v>
      </c>
      <c r="T37" t="s">
        <v>94</v>
      </c>
    </row>
    <row r="38" spans="1:20" x14ac:dyDescent="0.2">
      <c r="A38" s="87" t="s">
        <v>296</v>
      </c>
      <c r="B38" s="87" t="s">
        <v>296</v>
      </c>
      <c r="C38" s="87" t="s">
        <v>313</v>
      </c>
      <c r="D38" s="87" t="s">
        <v>94</v>
      </c>
      <c r="E38" s="87" t="s">
        <v>296</v>
      </c>
      <c r="F38" s="87" t="s">
        <v>94</v>
      </c>
      <c r="G38" s="87" t="s">
        <v>302</v>
      </c>
      <c r="H38" s="87" t="s">
        <v>94</v>
      </c>
      <c r="I38" s="87" t="s">
        <v>94</v>
      </c>
      <c r="J38" s="87" t="s">
        <v>94</v>
      </c>
      <c r="K38" s="87" t="s">
        <v>94</v>
      </c>
      <c r="L38" s="87" t="s">
        <v>296</v>
      </c>
      <c r="M38" s="87" t="s">
        <v>296</v>
      </c>
      <c r="N38" s="87" t="s">
        <v>94</v>
      </c>
      <c r="O38" s="87" t="s">
        <v>313</v>
      </c>
      <c r="P38" s="87" t="s">
        <v>94</v>
      </c>
      <c r="Q38" s="87" t="s">
        <v>307</v>
      </c>
      <c r="R38" s="87" t="s">
        <v>94</v>
      </c>
      <c r="S38" s="87" t="s">
        <v>94</v>
      </c>
      <c r="T38" t="s">
        <v>94</v>
      </c>
    </row>
    <row r="39" spans="1:20" x14ac:dyDescent="0.2">
      <c r="A39" s="87" t="s">
        <v>298</v>
      </c>
      <c r="B39" s="87" t="s">
        <v>298</v>
      </c>
      <c r="C39" s="87" t="s">
        <v>314</v>
      </c>
      <c r="D39" s="87" t="s">
        <v>94</v>
      </c>
      <c r="E39" s="87" t="s">
        <v>298</v>
      </c>
      <c r="F39" s="87" t="s">
        <v>94</v>
      </c>
      <c r="G39" s="87" t="s">
        <v>303</v>
      </c>
      <c r="H39" s="87" t="s">
        <v>94</v>
      </c>
      <c r="I39" s="87" t="s">
        <v>94</v>
      </c>
      <c r="J39" s="87" t="s">
        <v>94</v>
      </c>
      <c r="K39" s="87" t="s">
        <v>94</v>
      </c>
      <c r="L39" s="87" t="s">
        <v>298</v>
      </c>
      <c r="M39" s="87" t="s">
        <v>298</v>
      </c>
      <c r="N39" s="87" t="s">
        <v>94</v>
      </c>
      <c r="O39" s="87" t="s">
        <v>314</v>
      </c>
      <c r="P39" s="87" t="s">
        <v>94</v>
      </c>
      <c r="Q39" s="87" t="s">
        <v>313</v>
      </c>
      <c r="R39" s="87" t="s">
        <v>94</v>
      </c>
      <c r="S39" s="87" t="s">
        <v>94</v>
      </c>
      <c r="T39" t="s">
        <v>94</v>
      </c>
    </row>
    <row r="40" spans="1:20" x14ac:dyDescent="0.2">
      <c r="A40" s="87" t="s">
        <v>300</v>
      </c>
      <c r="B40" s="87" t="s">
        <v>300</v>
      </c>
      <c r="C40" s="87" t="s">
        <v>315</v>
      </c>
      <c r="D40" s="87" t="s">
        <v>94</v>
      </c>
      <c r="E40" s="87" t="s">
        <v>300</v>
      </c>
      <c r="F40" s="87" t="s">
        <v>94</v>
      </c>
      <c r="G40" s="87" t="s">
        <v>305</v>
      </c>
      <c r="H40" s="87" t="s">
        <v>94</v>
      </c>
      <c r="I40" s="87" t="s">
        <v>94</v>
      </c>
      <c r="J40" s="87" t="s">
        <v>94</v>
      </c>
      <c r="K40" s="87" t="s">
        <v>94</v>
      </c>
      <c r="L40" s="87" t="s">
        <v>300</v>
      </c>
      <c r="M40" s="87" t="s">
        <v>300</v>
      </c>
      <c r="N40" s="87" t="s">
        <v>94</v>
      </c>
      <c r="O40" s="87" t="s">
        <v>315</v>
      </c>
      <c r="P40" s="87" t="s">
        <v>94</v>
      </c>
      <c r="Q40" s="87" t="s">
        <v>314</v>
      </c>
      <c r="R40" s="87" t="s">
        <v>94</v>
      </c>
      <c r="S40" s="87" t="s">
        <v>94</v>
      </c>
      <c r="T40" t="s">
        <v>94</v>
      </c>
    </row>
    <row r="41" spans="1:20" x14ac:dyDescent="0.2">
      <c r="A41" s="87" t="s">
        <v>302</v>
      </c>
      <c r="B41" s="87" t="s">
        <v>302</v>
      </c>
      <c r="C41" s="87" t="s">
        <v>316</v>
      </c>
      <c r="D41" s="87" t="s">
        <v>94</v>
      </c>
      <c r="E41" s="87" t="s">
        <v>302</v>
      </c>
      <c r="F41" s="87" t="s">
        <v>94</v>
      </c>
      <c r="G41" s="87" t="s">
        <v>307</v>
      </c>
      <c r="H41" s="87" t="s">
        <v>94</v>
      </c>
      <c r="I41" s="87" t="s">
        <v>94</v>
      </c>
      <c r="J41" s="87" t="s">
        <v>94</v>
      </c>
      <c r="K41" s="87" t="s">
        <v>94</v>
      </c>
      <c r="L41" s="87" t="s">
        <v>302</v>
      </c>
      <c r="M41" s="87" t="s">
        <v>302</v>
      </c>
      <c r="N41" s="87" t="s">
        <v>94</v>
      </c>
      <c r="O41" s="87" t="s">
        <v>316</v>
      </c>
      <c r="P41" s="87" t="s">
        <v>94</v>
      </c>
      <c r="Q41" s="87" t="s">
        <v>315</v>
      </c>
      <c r="R41" s="87" t="s">
        <v>94</v>
      </c>
      <c r="S41" s="87" t="s">
        <v>94</v>
      </c>
      <c r="T41" t="s">
        <v>94</v>
      </c>
    </row>
    <row r="42" spans="1:20" x14ac:dyDescent="0.2">
      <c r="A42" s="87" t="s">
        <v>303</v>
      </c>
      <c r="B42" s="87" t="s">
        <v>303</v>
      </c>
      <c r="C42" s="87" t="s">
        <v>317</v>
      </c>
      <c r="D42" s="87" t="s">
        <v>94</v>
      </c>
      <c r="E42" s="87" t="s">
        <v>303</v>
      </c>
      <c r="F42" s="87" t="s">
        <v>94</v>
      </c>
      <c r="G42" s="87" t="s">
        <v>313</v>
      </c>
      <c r="H42" s="87" t="s">
        <v>94</v>
      </c>
      <c r="I42" s="87" t="s">
        <v>94</v>
      </c>
      <c r="J42" s="87" t="s">
        <v>94</v>
      </c>
      <c r="K42" s="87" t="s">
        <v>94</v>
      </c>
      <c r="L42" s="87" t="s">
        <v>303</v>
      </c>
      <c r="M42" s="87" t="s">
        <v>303</v>
      </c>
      <c r="N42" s="87" t="s">
        <v>94</v>
      </c>
      <c r="O42" s="87" t="s">
        <v>317</v>
      </c>
      <c r="P42" s="87" t="s">
        <v>94</v>
      </c>
      <c r="Q42" s="87" t="s">
        <v>316</v>
      </c>
      <c r="R42" s="87" t="s">
        <v>94</v>
      </c>
      <c r="S42" s="87" t="s">
        <v>94</v>
      </c>
      <c r="T42" t="s">
        <v>94</v>
      </c>
    </row>
    <row r="43" spans="1:20" x14ac:dyDescent="0.2">
      <c r="A43" s="87" t="s">
        <v>305</v>
      </c>
      <c r="B43" s="87" t="s">
        <v>305</v>
      </c>
      <c r="C43" s="87" t="s">
        <v>94</v>
      </c>
      <c r="D43" s="87" t="s">
        <v>94</v>
      </c>
      <c r="E43" s="87" t="s">
        <v>305</v>
      </c>
      <c r="F43" s="87" t="s">
        <v>94</v>
      </c>
      <c r="G43" s="87" t="s">
        <v>314</v>
      </c>
      <c r="H43" s="87" t="s">
        <v>94</v>
      </c>
      <c r="I43" s="87" t="s">
        <v>94</v>
      </c>
      <c r="J43" s="87" t="s">
        <v>94</v>
      </c>
      <c r="K43" s="87" t="s">
        <v>94</v>
      </c>
      <c r="L43" s="87" t="s">
        <v>305</v>
      </c>
      <c r="M43" s="87" t="s">
        <v>305</v>
      </c>
      <c r="N43" s="87" t="s">
        <v>94</v>
      </c>
      <c r="O43" s="87" t="s">
        <v>94</v>
      </c>
      <c r="P43" s="87" t="s">
        <v>94</v>
      </c>
      <c r="Q43" s="87" t="s">
        <v>317</v>
      </c>
      <c r="R43" s="87" t="s">
        <v>94</v>
      </c>
      <c r="S43" s="87" t="s">
        <v>94</v>
      </c>
      <c r="T43" t="s">
        <v>94</v>
      </c>
    </row>
    <row r="44" spans="1:20" x14ac:dyDescent="0.2">
      <c r="A44" s="87" t="s">
        <v>307</v>
      </c>
      <c r="B44" s="87" t="s">
        <v>307</v>
      </c>
      <c r="C44" s="87" t="s">
        <v>94</v>
      </c>
      <c r="D44" s="87" t="s">
        <v>94</v>
      </c>
      <c r="E44" s="87" t="s">
        <v>307</v>
      </c>
      <c r="F44" s="87" t="s">
        <v>94</v>
      </c>
      <c r="G44" s="87" t="s">
        <v>315</v>
      </c>
      <c r="H44" s="87" t="s">
        <v>94</v>
      </c>
      <c r="I44" s="87" t="s">
        <v>94</v>
      </c>
      <c r="J44" s="87" t="s">
        <v>94</v>
      </c>
      <c r="K44" s="87" t="s">
        <v>94</v>
      </c>
      <c r="L44" s="87" t="s">
        <v>307</v>
      </c>
      <c r="M44" s="87" t="s">
        <v>307</v>
      </c>
      <c r="N44" s="87" t="s">
        <v>94</v>
      </c>
      <c r="O44" s="87" t="s">
        <v>94</v>
      </c>
      <c r="P44" s="87" t="s">
        <v>94</v>
      </c>
      <c r="Q44" s="87" t="s">
        <v>94</v>
      </c>
      <c r="R44" s="87" t="s">
        <v>94</v>
      </c>
      <c r="S44" s="87" t="s">
        <v>94</v>
      </c>
      <c r="T44" t="s">
        <v>94</v>
      </c>
    </row>
    <row r="45" spans="1:20" x14ac:dyDescent="0.2">
      <c r="A45" s="87" t="s">
        <v>313</v>
      </c>
      <c r="B45" s="87" t="s">
        <v>313</v>
      </c>
      <c r="C45" s="87" t="s">
        <v>94</v>
      </c>
      <c r="D45" s="87" t="s">
        <v>94</v>
      </c>
      <c r="E45" s="87" t="s">
        <v>313</v>
      </c>
      <c r="F45" s="87" t="s">
        <v>94</v>
      </c>
      <c r="G45" s="87" t="s">
        <v>316</v>
      </c>
      <c r="H45" s="87" t="s">
        <v>94</v>
      </c>
      <c r="I45" s="87" t="s">
        <v>94</v>
      </c>
      <c r="J45" s="87" t="s">
        <v>94</v>
      </c>
      <c r="K45" s="87" t="s">
        <v>94</v>
      </c>
      <c r="L45" s="87" t="s">
        <v>313</v>
      </c>
      <c r="M45" s="87" t="s">
        <v>313</v>
      </c>
      <c r="N45" s="87" t="s">
        <v>94</v>
      </c>
      <c r="O45" s="87" t="s">
        <v>94</v>
      </c>
      <c r="P45" s="87" t="s">
        <v>94</v>
      </c>
      <c r="Q45" s="87" t="s">
        <v>94</v>
      </c>
      <c r="R45" s="87" t="s">
        <v>94</v>
      </c>
      <c r="S45" s="87" t="s">
        <v>94</v>
      </c>
      <c r="T45" t="s">
        <v>94</v>
      </c>
    </row>
    <row r="46" spans="1:20" x14ac:dyDescent="0.2">
      <c r="A46" s="87" t="s">
        <v>314</v>
      </c>
      <c r="B46" s="87" t="s">
        <v>314</v>
      </c>
      <c r="C46" s="87" t="s">
        <v>94</v>
      </c>
      <c r="D46" s="87" t="s">
        <v>94</v>
      </c>
      <c r="E46" s="87" t="s">
        <v>314</v>
      </c>
      <c r="F46" s="87" t="s">
        <v>94</v>
      </c>
      <c r="G46" s="87" t="s">
        <v>317</v>
      </c>
      <c r="H46" s="87" t="s">
        <v>94</v>
      </c>
      <c r="I46" s="87" t="s">
        <v>94</v>
      </c>
      <c r="J46" s="87" t="s">
        <v>94</v>
      </c>
      <c r="K46" s="87" t="s">
        <v>94</v>
      </c>
      <c r="L46" s="87" t="s">
        <v>314</v>
      </c>
      <c r="M46" s="87" t="s">
        <v>314</v>
      </c>
      <c r="N46" s="87" t="s">
        <v>94</v>
      </c>
      <c r="O46" s="87" t="s">
        <v>94</v>
      </c>
      <c r="P46" s="87" t="s">
        <v>94</v>
      </c>
      <c r="Q46" s="87" t="s">
        <v>94</v>
      </c>
      <c r="R46" s="87" t="s">
        <v>94</v>
      </c>
      <c r="S46" s="87" t="s">
        <v>94</v>
      </c>
      <c r="T46" t="s">
        <v>94</v>
      </c>
    </row>
    <row r="47" spans="1:20" x14ac:dyDescent="0.2">
      <c r="A47" s="87" t="s">
        <v>315</v>
      </c>
      <c r="B47" s="87" t="s">
        <v>315</v>
      </c>
      <c r="C47" s="87" t="s">
        <v>94</v>
      </c>
      <c r="D47" s="87" t="s">
        <v>94</v>
      </c>
      <c r="E47" s="87" t="s">
        <v>315</v>
      </c>
      <c r="F47" s="87" t="s">
        <v>94</v>
      </c>
      <c r="G47" s="87" t="s">
        <v>94</v>
      </c>
      <c r="H47" s="87" t="s">
        <v>94</v>
      </c>
      <c r="I47" s="87" t="s">
        <v>94</v>
      </c>
      <c r="J47" s="87" t="s">
        <v>94</v>
      </c>
      <c r="K47" s="87" t="s">
        <v>94</v>
      </c>
      <c r="L47" s="87" t="s">
        <v>315</v>
      </c>
      <c r="M47" s="87" t="s">
        <v>315</v>
      </c>
      <c r="N47" s="87" t="s">
        <v>94</v>
      </c>
      <c r="O47" s="87" t="s">
        <v>94</v>
      </c>
      <c r="P47" s="87" t="s">
        <v>94</v>
      </c>
      <c r="Q47" s="87" t="s">
        <v>94</v>
      </c>
      <c r="R47" s="87" t="s">
        <v>94</v>
      </c>
      <c r="S47" s="87" t="s">
        <v>94</v>
      </c>
      <c r="T47" t="s">
        <v>94</v>
      </c>
    </row>
    <row r="48" spans="1:20" x14ac:dyDescent="0.2">
      <c r="A48" s="87" t="s">
        <v>316</v>
      </c>
      <c r="B48" s="87" t="s">
        <v>316</v>
      </c>
      <c r="C48" s="87" t="s">
        <v>94</v>
      </c>
      <c r="D48" s="87" t="s">
        <v>94</v>
      </c>
      <c r="E48" s="87" t="s">
        <v>316</v>
      </c>
      <c r="F48" s="87" t="s">
        <v>94</v>
      </c>
      <c r="G48" s="87" t="s">
        <v>94</v>
      </c>
      <c r="H48" s="87" t="s">
        <v>94</v>
      </c>
      <c r="I48" s="87" t="s">
        <v>94</v>
      </c>
      <c r="J48" s="87" t="s">
        <v>94</v>
      </c>
      <c r="K48" s="87" t="s">
        <v>94</v>
      </c>
      <c r="L48" s="87" t="s">
        <v>316</v>
      </c>
      <c r="M48" s="87" t="s">
        <v>316</v>
      </c>
      <c r="N48" s="87" t="s">
        <v>94</v>
      </c>
      <c r="O48" s="87" t="s">
        <v>94</v>
      </c>
      <c r="P48" s="87" t="s">
        <v>94</v>
      </c>
      <c r="Q48" s="87" t="s">
        <v>94</v>
      </c>
      <c r="R48" s="87" t="s">
        <v>94</v>
      </c>
      <c r="S48" s="87" t="s">
        <v>94</v>
      </c>
      <c r="T48" t="s">
        <v>94</v>
      </c>
    </row>
    <row r="49" spans="1:20" x14ac:dyDescent="0.2">
      <c r="A49" s="87" t="s">
        <v>317</v>
      </c>
      <c r="B49" s="87" t="s">
        <v>317</v>
      </c>
      <c r="C49" s="87" t="s">
        <v>94</v>
      </c>
      <c r="D49" s="87" t="s">
        <v>94</v>
      </c>
      <c r="E49" s="87" t="s">
        <v>317</v>
      </c>
      <c r="F49" s="87" t="s">
        <v>94</v>
      </c>
      <c r="G49" s="87" t="s">
        <v>94</v>
      </c>
      <c r="H49" s="87" t="s">
        <v>94</v>
      </c>
      <c r="I49" s="87" t="s">
        <v>94</v>
      </c>
      <c r="J49" s="87" t="s">
        <v>94</v>
      </c>
      <c r="K49" s="87" t="s">
        <v>94</v>
      </c>
      <c r="L49" s="87" t="s">
        <v>317</v>
      </c>
      <c r="M49" s="87" t="s">
        <v>317</v>
      </c>
      <c r="N49" s="87" t="s">
        <v>94</v>
      </c>
      <c r="O49" s="87" t="s">
        <v>94</v>
      </c>
      <c r="P49" s="87" t="s">
        <v>94</v>
      </c>
      <c r="Q49" s="87" t="s">
        <v>94</v>
      </c>
      <c r="R49" s="87" t="s">
        <v>94</v>
      </c>
      <c r="S49" s="87" t="s">
        <v>94</v>
      </c>
      <c r="T49" t="s">
        <v>94</v>
      </c>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DE58-02FE-794B-94CF-EBE21E298B02}">
  <dimension ref="A1:T38"/>
  <sheetViews>
    <sheetView workbookViewId="0">
      <selection activeCell="M20" sqref="M20"/>
    </sheetView>
  </sheetViews>
  <sheetFormatPr baseColWidth="10" defaultColWidth="10.6640625" defaultRowHeight="16" x14ac:dyDescent="0.2"/>
  <cols>
    <col min="1" max="3" width="26.83203125" bestFit="1" customWidth="1"/>
    <col min="4" max="4" width="25.6640625" bestFit="1" customWidth="1"/>
    <col min="5" max="15" width="26.83203125" bestFit="1" customWidth="1"/>
  </cols>
  <sheetData>
    <row r="1" spans="1:20" x14ac:dyDescent="0.2">
      <c r="A1" s="67" t="s">
        <v>25</v>
      </c>
      <c r="B1" s="68" t="s">
        <v>26</v>
      </c>
      <c r="C1" s="68" t="s">
        <v>67</v>
      </c>
      <c r="D1" s="68" t="s">
        <v>66</v>
      </c>
      <c r="E1" s="68" t="s">
        <v>27</v>
      </c>
      <c r="F1" s="68" t="s">
        <v>28</v>
      </c>
      <c r="G1" s="68" t="s">
        <v>58</v>
      </c>
      <c r="H1" s="68" t="s">
        <v>29</v>
      </c>
      <c r="I1" s="68" t="s">
        <v>56</v>
      </c>
      <c r="J1" s="68" t="s">
        <v>30</v>
      </c>
      <c r="K1" s="68" t="s">
        <v>31</v>
      </c>
      <c r="L1" s="68" t="s">
        <v>32</v>
      </c>
      <c r="M1" s="68" t="s">
        <v>68</v>
      </c>
      <c r="N1" s="68" t="s">
        <v>35</v>
      </c>
      <c r="O1" s="81" t="s">
        <v>70</v>
      </c>
    </row>
    <row r="2" spans="1:20" x14ac:dyDescent="0.2">
      <c r="A2" s="107" t="s">
        <v>270</v>
      </c>
      <c r="B2" s="107" t="s">
        <v>270</v>
      </c>
      <c r="C2" s="107" t="s">
        <v>270</v>
      </c>
      <c r="D2" s="107" t="s">
        <v>270</v>
      </c>
      <c r="E2" s="107" t="s">
        <v>270</v>
      </c>
      <c r="F2" s="107" t="s">
        <v>270</v>
      </c>
      <c r="G2" s="107" t="s">
        <v>270</v>
      </c>
      <c r="H2" s="107" t="s">
        <v>270</v>
      </c>
      <c r="I2" s="107" t="s">
        <v>270</v>
      </c>
      <c r="J2" s="107" t="s">
        <v>270</v>
      </c>
      <c r="K2" s="107" t="s">
        <v>270</v>
      </c>
      <c r="L2" s="107" t="s">
        <v>270</v>
      </c>
      <c r="M2" s="107" t="s">
        <v>270</v>
      </c>
      <c r="N2" s="107" t="s">
        <v>270</v>
      </c>
      <c r="O2" s="109" t="s">
        <v>270</v>
      </c>
      <c r="P2" t="s">
        <v>94</v>
      </c>
      <c r="Q2" t="s">
        <v>94</v>
      </c>
      <c r="R2" t="s">
        <v>94</v>
      </c>
      <c r="S2" t="s">
        <v>94</v>
      </c>
      <c r="T2" t="s">
        <v>94</v>
      </c>
    </row>
    <row r="3" spans="1:20" x14ac:dyDescent="0.2">
      <c r="A3" s="105" t="s">
        <v>271</v>
      </c>
      <c r="B3" s="105" t="s">
        <v>271</v>
      </c>
      <c r="C3" s="105" t="s">
        <v>271</v>
      </c>
      <c r="D3" s="105" t="s">
        <v>271</v>
      </c>
      <c r="E3" s="105" t="s">
        <v>271</v>
      </c>
      <c r="F3" s="105" t="s">
        <v>271</v>
      </c>
      <c r="G3" s="105" t="s">
        <v>271</v>
      </c>
      <c r="H3" s="105" t="s">
        <v>271</v>
      </c>
      <c r="I3" s="105" t="s">
        <v>271</v>
      </c>
      <c r="J3" s="105" t="s">
        <v>271</v>
      </c>
      <c r="K3" s="105" t="s">
        <v>271</v>
      </c>
      <c r="L3" s="105" t="s">
        <v>271</v>
      </c>
      <c r="M3" s="105" t="s">
        <v>271</v>
      </c>
      <c r="N3" s="105" t="s">
        <v>271</v>
      </c>
      <c r="O3" s="110" t="s">
        <v>271</v>
      </c>
      <c r="P3" t="s">
        <v>94</v>
      </c>
      <c r="Q3" t="s">
        <v>94</v>
      </c>
      <c r="R3" t="s">
        <v>94</v>
      </c>
      <c r="S3" t="s">
        <v>94</v>
      </c>
      <c r="T3" t="s">
        <v>94</v>
      </c>
    </row>
    <row r="4" spans="1:20" x14ac:dyDescent="0.2">
      <c r="A4" s="103" t="s">
        <v>272</v>
      </c>
      <c r="B4" s="103" t="s">
        <v>272</v>
      </c>
      <c r="C4" s="103" t="s">
        <v>272</v>
      </c>
      <c r="D4" s="103" t="s">
        <v>272</v>
      </c>
      <c r="E4" s="103" t="s">
        <v>272</v>
      </c>
      <c r="F4" s="103" t="s">
        <v>272</v>
      </c>
      <c r="G4" s="103" t="s">
        <v>272</v>
      </c>
      <c r="H4" s="103" t="s">
        <v>272</v>
      </c>
      <c r="I4" s="103" t="s">
        <v>272</v>
      </c>
      <c r="J4" s="103" t="s">
        <v>272</v>
      </c>
      <c r="K4" s="103" t="s">
        <v>272</v>
      </c>
      <c r="L4" s="103" t="s">
        <v>272</v>
      </c>
      <c r="M4" s="103" t="s">
        <v>272</v>
      </c>
      <c r="N4" s="103" t="s">
        <v>272</v>
      </c>
      <c r="O4" s="111" t="s">
        <v>272</v>
      </c>
      <c r="P4" t="s">
        <v>94</v>
      </c>
      <c r="Q4" t="s">
        <v>94</v>
      </c>
      <c r="R4" t="s">
        <v>94</v>
      </c>
      <c r="S4" t="s">
        <v>94</v>
      </c>
      <c r="T4" t="s">
        <v>94</v>
      </c>
    </row>
    <row r="5" spans="1:20" x14ac:dyDescent="0.2">
      <c r="A5" s="103" t="s">
        <v>273</v>
      </c>
      <c r="B5" s="103" t="s">
        <v>273</v>
      </c>
      <c r="C5" s="103" t="s">
        <v>273</v>
      </c>
      <c r="D5" s="103" t="s">
        <v>273</v>
      </c>
      <c r="E5" s="103" t="s">
        <v>273</v>
      </c>
      <c r="F5" s="103" t="s">
        <v>273</v>
      </c>
      <c r="G5" s="103" t="s">
        <v>273</v>
      </c>
      <c r="H5" s="103" t="s">
        <v>273</v>
      </c>
      <c r="I5" s="103" t="s">
        <v>273</v>
      </c>
      <c r="J5" s="103" t="s">
        <v>273</v>
      </c>
      <c r="K5" s="103" t="s">
        <v>273</v>
      </c>
      <c r="L5" s="103" t="s">
        <v>273</v>
      </c>
      <c r="M5" s="103" t="s">
        <v>273</v>
      </c>
      <c r="N5" s="103" t="s">
        <v>273</v>
      </c>
      <c r="O5" s="103" t="s">
        <v>273</v>
      </c>
      <c r="P5" t="s">
        <v>94</v>
      </c>
      <c r="Q5" t="s">
        <v>94</v>
      </c>
      <c r="R5" t="s">
        <v>94</v>
      </c>
      <c r="S5" t="s">
        <v>94</v>
      </c>
      <c r="T5" t="s">
        <v>94</v>
      </c>
    </row>
    <row r="6" spans="1:20" x14ac:dyDescent="0.2">
      <c r="A6" s="103" t="s">
        <v>274</v>
      </c>
      <c r="B6" s="103" t="s">
        <v>274</v>
      </c>
      <c r="C6" s="103" t="s">
        <v>274</v>
      </c>
      <c r="D6" s="103" t="s">
        <v>274</v>
      </c>
      <c r="E6" s="103" t="s">
        <v>274</v>
      </c>
      <c r="F6" s="103" t="s">
        <v>274</v>
      </c>
      <c r="G6" s="103" t="s">
        <v>274</v>
      </c>
      <c r="H6" s="103" t="s">
        <v>274</v>
      </c>
      <c r="I6" s="103" t="s">
        <v>274</v>
      </c>
      <c r="J6" s="103" t="s">
        <v>274</v>
      </c>
      <c r="K6" s="103" t="s">
        <v>274</v>
      </c>
      <c r="L6" s="103" t="s">
        <v>274</v>
      </c>
      <c r="M6" s="103" t="s">
        <v>274</v>
      </c>
      <c r="N6" s="103" t="s">
        <v>274</v>
      </c>
      <c r="O6" s="103" t="s">
        <v>274</v>
      </c>
      <c r="P6" t="s">
        <v>94</v>
      </c>
      <c r="Q6" t="s">
        <v>94</v>
      </c>
      <c r="R6" t="s">
        <v>94</v>
      </c>
      <c r="S6" t="s">
        <v>94</v>
      </c>
      <c r="T6" t="s">
        <v>94</v>
      </c>
    </row>
    <row r="7" spans="1:20" x14ac:dyDescent="0.2">
      <c r="A7" s="105" t="s">
        <v>275</v>
      </c>
      <c r="B7" s="105" t="s">
        <v>275</v>
      </c>
      <c r="C7" s="105" t="s">
        <v>275</v>
      </c>
      <c r="D7" s="105" t="s">
        <v>275</v>
      </c>
      <c r="E7" s="105" t="s">
        <v>275</v>
      </c>
      <c r="F7" s="105" t="s">
        <v>275</v>
      </c>
      <c r="G7" s="105" t="s">
        <v>275</v>
      </c>
      <c r="H7" s="105" t="s">
        <v>275</v>
      </c>
      <c r="I7" s="105" t="s">
        <v>275</v>
      </c>
      <c r="J7" s="105" t="s">
        <v>275</v>
      </c>
      <c r="K7" s="105" t="s">
        <v>275</v>
      </c>
      <c r="L7" s="105" t="s">
        <v>275</v>
      </c>
      <c r="M7" s="105" t="s">
        <v>275</v>
      </c>
      <c r="N7" s="105" t="s">
        <v>275</v>
      </c>
      <c r="O7" s="110" t="s">
        <v>275</v>
      </c>
      <c r="P7" t="s">
        <v>94</v>
      </c>
      <c r="Q7" t="s">
        <v>94</v>
      </c>
      <c r="R7" t="s">
        <v>94</v>
      </c>
      <c r="S7" t="s">
        <v>94</v>
      </c>
      <c r="T7" t="s">
        <v>94</v>
      </c>
    </row>
    <row r="8" spans="1:20" x14ac:dyDescent="0.2">
      <c r="A8" s="103" t="s">
        <v>276</v>
      </c>
      <c r="B8" s="103" t="s">
        <v>276</v>
      </c>
      <c r="C8" s="103" t="s">
        <v>276</v>
      </c>
      <c r="D8" s="103" t="s">
        <v>276</v>
      </c>
      <c r="E8" s="103" t="s">
        <v>276</v>
      </c>
      <c r="F8" s="103" t="s">
        <v>276</v>
      </c>
      <c r="G8" s="103" t="s">
        <v>276</v>
      </c>
      <c r="H8" s="103" t="s">
        <v>276</v>
      </c>
      <c r="I8" s="103" t="s">
        <v>276</v>
      </c>
      <c r="J8" s="103" t="s">
        <v>276</v>
      </c>
      <c r="K8" s="103" t="s">
        <v>276</v>
      </c>
      <c r="L8" s="103" t="s">
        <v>276</v>
      </c>
      <c r="M8" s="103" t="s">
        <v>276</v>
      </c>
      <c r="N8" s="103" t="s">
        <v>276</v>
      </c>
      <c r="O8" s="111" t="s">
        <v>276</v>
      </c>
      <c r="P8" t="s">
        <v>94</v>
      </c>
      <c r="Q8" t="s">
        <v>94</v>
      </c>
      <c r="R8" t="s">
        <v>94</v>
      </c>
      <c r="S8" t="s">
        <v>94</v>
      </c>
      <c r="T8" t="s">
        <v>94</v>
      </c>
    </row>
    <row r="9" spans="1:20" x14ac:dyDescent="0.2">
      <c r="A9" s="105" t="s">
        <v>277</v>
      </c>
      <c r="B9" s="105" t="s">
        <v>277</v>
      </c>
      <c r="C9" s="105" t="s">
        <v>277</v>
      </c>
      <c r="D9" s="105" t="s">
        <v>277</v>
      </c>
      <c r="E9" s="105" t="s">
        <v>277</v>
      </c>
      <c r="F9" s="105" t="s">
        <v>277</v>
      </c>
      <c r="G9" s="105" t="s">
        <v>277</v>
      </c>
      <c r="H9" s="105" t="s">
        <v>277</v>
      </c>
      <c r="I9" s="105" t="s">
        <v>277</v>
      </c>
      <c r="J9" s="105" t="s">
        <v>277</v>
      </c>
      <c r="K9" s="105" t="s">
        <v>277</v>
      </c>
      <c r="L9" s="105" t="s">
        <v>277</v>
      </c>
      <c r="M9" s="105" t="s">
        <v>277</v>
      </c>
      <c r="N9" s="105" t="s">
        <v>277</v>
      </c>
      <c r="O9" s="110" t="s">
        <v>277</v>
      </c>
      <c r="P9" t="s">
        <v>94</v>
      </c>
      <c r="Q9" t="s">
        <v>94</v>
      </c>
      <c r="R9" t="s">
        <v>94</v>
      </c>
      <c r="S9" t="s">
        <v>94</v>
      </c>
      <c r="T9" t="s">
        <v>94</v>
      </c>
    </row>
    <row r="10" spans="1:20" x14ac:dyDescent="0.2">
      <c r="A10" s="103" t="s">
        <v>278</v>
      </c>
      <c r="B10" s="103" t="s">
        <v>278</v>
      </c>
      <c r="C10" s="103" t="s">
        <v>278</v>
      </c>
      <c r="D10" s="103" t="s">
        <v>278</v>
      </c>
      <c r="E10" s="103" t="s">
        <v>278</v>
      </c>
      <c r="F10" s="103" t="s">
        <v>278</v>
      </c>
      <c r="G10" s="103" t="s">
        <v>278</v>
      </c>
      <c r="H10" s="103" t="s">
        <v>278</v>
      </c>
      <c r="I10" s="103" t="s">
        <v>278</v>
      </c>
      <c r="J10" s="103" t="s">
        <v>278</v>
      </c>
      <c r="K10" s="103" t="s">
        <v>278</v>
      </c>
      <c r="L10" s="103" t="s">
        <v>278</v>
      </c>
      <c r="M10" s="103" t="s">
        <v>278</v>
      </c>
      <c r="N10" s="103" t="s">
        <v>278</v>
      </c>
      <c r="O10" s="111" t="s">
        <v>278</v>
      </c>
      <c r="P10" t="s">
        <v>94</v>
      </c>
      <c r="Q10" t="s">
        <v>94</v>
      </c>
      <c r="R10" t="s">
        <v>94</v>
      </c>
      <c r="S10" t="s">
        <v>94</v>
      </c>
      <c r="T10" t="s">
        <v>94</v>
      </c>
    </row>
    <row r="11" spans="1:20" x14ac:dyDescent="0.2">
      <c r="A11" s="105" t="s">
        <v>279</v>
      </c>
      <c r="B11" s="105" t="s">
        <v>279</v>
      </c>
      <c r="C11" s="105" t="s">
        <v>279</v>
      </c>
      <c r="D11" s="105" t="s">
        <v>279</v>
      </c>
      <c r="E11" s="105" t="s">
        <v>279</v>
      </c>
      <c r="F11" s="105" t="s">
        <v>279</v>
      </c>
      <c r="G11" s="105" t="s">
        <v>279</v>
      </c>
      <c r="H11" s="105" t="s">
        <v>279</v>
      </c>
      <c r="I11" s="105" t="s">
        <v>279</v>
      </c>
      <c r="J11" s="105" t="s">
        <v>279</v>
      </c>
      <c r="K11" s="105" t="s">
        <v>279</v>
      </c>
      <c r="L11" s="105" t="s">
        <v>279</v>
      </c>
      <c r="M11" s="105" t="s">
        <v>279</v>
      </c>
      <c r="N11" s="105" t="s">
        <v>279</v>
      </c>
      <c r="O11" s="110" t="s">
        <v>279</v>
      </c>
      <c r="P11" t="s">
        <v>94</v>
      </c>
      <c r="Q11" t="s">
        <v>94</v>
      </c>
      <c r="R11" t="s">
        <v>94</v>
      </c>
      <c r="S11" t="s">
        <v>94</v>
      </c>
      <c r="T11" t="s">
        <v>94</v>
      </c>
    </row>
    <row r="12" spans="1:20" x14ac:dyDescent="0.2">
      <c r="A12" s="103" t="s">
        <v>280</v>
      </c>
      <c r="B12" s="103" t="s">
        <v>280</v>
      </c>
      <c r="C12" s="103" t="s">
        <v>280</v>
      </c>
      <c r="D12" s="103" t="s">
        <v>280</v>
      </c>
      <c r="E12" s="103" t="s">
        <v>280</v>
      </c>
      <c r="F12" s="103" t="s">
        <v>280</v>
      </c>
      <c r="G12" s="103" t="s">
        <v>280</v>
      </c>
      <c r="H12" s="103" t="s">
        <v>280</v>
      </c>
      <c r="I12" s="103" t="s">
        <v>280</v>
      </c>
      <c r="J12" s="103" t="s">
        <v>280</v>
      </c>
      <c r="K12" s="103" t="s">
        <v>280</v>
      </c>
      <c r="L12" s="103" t="s">
        <v>280</v>
      </c>
      <c r="M12" s="103" t="s">
        <v>280</v>
      </c>
      <c r="N12" s="103" t="s">
        <v>280</v>
      </c>
      <c r="O12" s="111" t="s">
        <v>280</v>
      </c>
      <c r="P12" t="s">
        <v>94</v>
      </c>
      <c r="Q12" t="s">
        <v>94</v>
      </c>
      <c r="R12" t="s">
        <v>94</v>
      </c>
      <c r="S12" t="s">
        <v>94</v>
      </c>
      <c r="T12" t="s">
        <v>94</v>
      </c>
    </row>
    <row r="13" spans="1:20" x14ac:dyDescent="0.2">
      <c r="A13" s="105" t="s">
        <v>281</v>
      </c>
      <c r="B13" s="105" t="s">
        <v>281</v>
      </c>
      <c r="C13" s="105" t="s">
        <v>281</v>
      </c>
      <c r="D13" s="105" t="s">
        <v>281</v>
      </c>
      <c r="E13" s="105" t="s">
        <v>281</v>
      </c>
      <c r="F13" s="105" t="s">
        <v>281</v>
      </c>
      <c r="G13" s="105" t="s">
        <v>281</v>
      </c>
      <c r="H13" s="105" t="s">
        <v>281</v>
      </c>
      <c r="I13" s="105" t="s">
        <v>281</v>
      </c>
      <c r="J13" s="105" t="s">
        <v>281</v>
      </c>
      <c r="K13" s="105" t="s">
        <v>281</v>
      </c>
      <c r="L13" s="105" t="s">
        <v>281</v>
      </c>
      <c r="M13" s="105" t="s">
        <v>281</v>
      </c>
      <c r="N13" s="105" t="s">
        <v>281</v>
      </c>
      <c r="O13" s="110" t="s">
        <v>281</v>
      </c>
      <c r="P13" t="s">
        <v>94</v>
      </c>
      <c r="Q13" t="s">
        <v>94</v>
      </c>
      <c r="R13" t="s">
        <v>94</v>
      </c>
      <c r="S13" t="s">
        <v>94</v>
      </c>
      <c r="T13" t="s">
        <v>94</v>
      </c>
    </row>
    <row r="14" spans="1:20" x14ac:dyDescent="0.2">
      <c r="A14" s="103" t="s">
        <v>282</v>
      </c>
      <c r="B14" s="103" t="s">
        <v>282</v>
      </c>
      <c r="C14" s="103" t="s">
        <v>282</v>
      </c>
      <c r="D14" s="103" t="s">
        <v>282</v>
      </c>
      <c r="E14" s="103" t="s">
        <v>282</v>
      </c>
      <c r="F14" s="103" t="s">
        <v>282</v>
      </c>
      <c r="G14" s="103" t="s">
        <v>283</v>
      </c>
      <c r="H14" s="103" t="s">
        <v>282</v>
      </c>
      <c r="I14" s="103" t="s">
        <v>282</v>
      </c>
      <c r="J14" s="103" t="s">
        <v>282</v>
      </c>
      <c r="K14" s="103" t="s">
        <v>282</v>
      </c>
      <c r="L14" s="103" t="s">
        <v>282</v>
      </c>
      <c r="M14" s="103" t="s">
        <v>282</v>
      </c>
      <c r="N14" s="103" t="s">
        <v>282</v>
      </c>
      <c r="O14" s="111" t="s">
        <v>282</v>
      </c>
      <c r="P14" t="s">
        <v>94</v>
      </c>
      <c r="Q14" t="s">
        <v>94</v>
      </c>
      <c r="R14" t="s">
        <v>94</v>
      </c>
      <c r="S14" t="s">
        <v>94</v>
      </c>
      <c r="T14" t="s">
        <v>94</v>
      </c>
    </row>
    <row r="15" spans="1:20" x14ac:dyDescent="0.2">
      <c r="A15" s="105" t="s">
        <v>284</v>
      </c>
      <c r="B15" s="105" t="s">
        <v>284</v>
      </c>
      <c r="C15" s="105" t="s">
        <v>284</v>
      </c>
      <c r="D15" s="105" t="s">
        <v>284</v>
      </c>
      <c r="E15" s="105" t="s">
        <v>284</v>
      </c>
      <c r="F15" s="105" t="s">
        <v>284</v>
      </c>
      <c r="G15" s="105" t="s">
        <v>285</v>
      </c>
      <c r="H15" s="105" t="s">
        <v>284</v>
      </c>
      <c r="I15" s="105" t="s">
        <v>284</v>
      </c>
      <c r="J15" s="105" t="s">
        <v>284</v>
      </c>
      <c r="K15" s="105" t="s">
        <v>284</v>
      </c>
      <c r="L15" s="105" t="s">
        <v>284</v>
      </c>
      <c r="M15" s="105" t="s">
        <v>284</v>
      </c>
      <c r="N15" s="105" t="s">
        <v>284</v>
      </c>
      <c r="O15" s="110" t="s">
        <v>284</v>
      </c>
      <c r="P15" t="s">
        <v>94</v>
      </c>
      <c r="Q15" t="s">
        <v>94</v>
      </c>
      <c r="R15" t="s">
        <v>94</v>
      </c>
      <c r="S15" t="s">
        <v>94</v>
      </c>
      <c r="T15" t="s">
        <v>94</v>
      </c>
    </row>
    <row r="16" spans="1:20" x14ac:dyDescent="0.2">
      <c r="A16" s="103" t="s">
        <v>286</v>
      </c>
      <c r="B16" s="103" t="s">
        <v>286</v>
      </c>
      <c r="C16" s="103" t="s">
        <v>286</v>
      </c>
      <c r="D16" s="103" t="s">
        <v>286</v>
      </c>
      <c r="E16" s="103" t="s">
        <v>286</v>
      </c>
      <c r="F16" s="103" t="s">
        <v>286</v>
      </c>
      <c r="G16" s="103" t="s">
        <v>287</v>
      </c>
      <c r="H16" s="103" t="s">
        <v>286</v>
      </c>
      <c r="I16" s="103" t="s">
        <v>286</v>
      </c>
      <c r="J16" s="103" t="s">
        <v>286</v>
      </c>
      <c r="K16" s="103" t="s">
        <v>286</v>
      </c>
      <c r="L16" s="103" t="s">
        <v>286</v>
      </c>
      <c r="M16" s="103" t="s">
        <v>286</v>
      </c>
      <c r="N16" s="103" t="s">
        <v>286</v>
      </c>
      <c r="O16" s="111" t="s">
        <v>286</v>
      </c>
      <c r="P16" t="s">
        <v>94</v>
      </c>
      <c r="Q16" t="s">
        <v>94</v>
      </c>
      <c r="R16" t="s">
        <v>94</v>
      </c>
      <c r="S16" t="s">
        <v>94</v>
      </c>
      <c r="T16" t="s">
        <v>94</v>
      </c>
    </row>
    <row r="17" spans="1:20" x14ac:dyDescent="0.2">
      <c r="A17" s="105" t="s">
        <v>283</v>
      </c>
      <c r="B17" s="105" t="s">
        <v>283</v>
      </c>
      <c r="C17" s="105" t="s">
        <v>283</v>
      </c>
      <c r="D17" s="105" t="s">
        <v>288</v>
      </c>
      <c r="E17" s="105" t="s">
        <v>283</v>
      </c>
      <c r="F17" s="105" t="s">
        <v>283</v>
      </c>
      <c r="G17" s="105" t="s">
        <v>289</v>
      </c>
      <c r="H17" s="105" t="s">
        <v>283</v>
      </c>
      <c r="I17" s="105" t="s">
        <v>283</v>
      </c>
      <c r="J17" s="105" t="s">
        <v>283</v>
      </c>
      <c r="K17" s="105" t="s">
        <v>283</v>
      </c>
      <c r="L17" s="105" t="s">
        <v>283</v>
      </c>
      <c r="M17" s="105" t="s">
        <v>288</v>
      </c>
      <c r="N17" s="105" t="s">
        <v>288</v>
      </c>
      <c r="O17" s="110" t="s">
        <v>288</v>
      </c>
      <c r="P17" t="s">
        <v>94</v>
      </c>
      <c r="Q17" t="s">
        <v>94</v>
      </c>
      <c r="R17" t="s">
        <v>94</v>
      </c>
      <c r="S17" t="s">
        <v>94</v>
      </c>
      <c r="T17" t="s">
        <v>94</v>
      </c>
    </row>
    <row r="18" spans="1:20" x14ac:dyDescent="0.2">
      <c r="A18" s="103" t="s">
        <v>285</v>
      </c>
      <c r="B18" s="103" t="s">
        <v>285</v>
      </c>
      <c r="C18" s="103" t="s">
        <v>285</v>
      </c>
      <c r="D18" s="103" t="s">
        <v>291</v>
      </c>
      <c r="E18" s="103" t="s">
        <v>285</v>
      </c>
      <c r="F18" s="103" t="s">
        <v>285</v>
      </c>
      <c r="G18" s="103" t="s">
        <v>292</v>
      </c>
      <c r="H18" s="103" t="s">
        <v>285</v>
      </c>
      <c r="I18" s="103" t="s">
        <v>285</v>
      </c>
      <c r="J18" s="103" t="s">
        <v>285</v>
      </c>
      <c r="K18" s="103" t="s">
        <v>285</v>
      </c>
      <c r="L18" s="103" t="s">
        <v>285</v>
      </c>
      <c r="M18" s="103" t="s">
        <v>291</v>
      </c>
      <c r="N18" s="103" t="s">
        <v>291</v>
      </c>
      <c r="O18" s="111" t="s">
        <v>291</v>
      </c>
      <c r="P18" t="s">
        <v>94</v>
      </c>
      <c r="Q18" t="s">
        <v>94</v>
      </c>
      <c r="R18" t="s">
        <v>94</v>
      </c>
      <c r="S18" t="s">
        <v>94</v>
      </c>
      <c r="T18" t="s">
        <v>94</v>
      </c>
    </row>
    <row r="19" spans="1:20" x14ac:dyDescent="0.2">
      <c r="A19" s="105" t="s">
        <v>287</v>
      </c>
      <c r="B19" s="105" t="s">
        <v>287</v>
      </c>
      <c r="C19" s="105" t="s">
        <v>287</v>
      </c>
      <c r="D19" s="105" t="s">
        <v>294</v>
      </c>
      <c r="E19" s="105" t="s">
        <v>287</v>
      </c>
      <c r="F19" s="105" t="s">
        <v>287</v>
      </c>
      <c r="G19" s="105" t="s">
        <v>295</v>
      </c>
      <c r="H19" s="105" t="s">
        <v>287</v>
      </c>
      <c r="I19" s="105" t="s">
        <v>287</v>
      </c>
      <c r="J19" s="105" t="s">
        <v>287</v>
      </c>
      <c r="K19" s="105" t="s">
        <v>287</v>
      </c>
      <c r="L19" s="105" t="s">
        <v>287</v>
      </c>
      <c r="M19" s="105" t="s">
        <v>294</v>
      </c>
      <c r="N19" s="105" t="s">
        <v>294</v>
      </c>
      <c r="O19" s="110" t="s">
        <v>294</v>
      </c>
      <c r="P19" t="s">
        <v>94</v>
      </c>
      <c r="Q19" t="s">
        <v>94</v>
      </c>
      <c r="R19" t="s">
        <v>94</v>
      </c>
      <c r="S19" t="s">
        <v>94</v>
      </c>
      <c r="T19" t="s">
        <v>94</v>
      </c>
    </row>
    <row r="20" spans="1:20" x14ac:dyDescent="0.2">
      <c r="A20" s="103" t="s">
        <v>289</v>
      </c>
      <c r="B20" s="103" t="s">
        <v>289</v>
      </c>
      <c r="C20" s="103" t="s">
        <v>289</v>
      </c>
      <c r="D20" s="103" t="s">
        <v>297</v>
      </c>
      <c r="E20" s="103" t="s">
        <v>289</v>
      </c>
      <c r="F20" s="103" t="s">
        <v>289</v>
      </c>
      <c r="G20" s="103" t="s">
        <v>288</v>
      </c>
      <c r="H20" s="103" t="s">
        <v>289</v>
      </c>
      <c r="I20" s="103" t="s">
        <v>289</v>
      </c>
      <c r="J20" s="103" t="s">
        <v>289</v>
      </c>
      <c r="K20" s="103" t="s">
        <v>289</v>
      </c>
      <c r="L20" s="103" t="s">
        <v>289</v>
      </c>
      <c r="M20" s="103" t="s">
        <v>297</v>
      </c>
      <c r="N20" s="103" t="s">
        <v>297</v>
      </c>
      <c r="O20" s="111" t="s">
        <v>297</v>
      </c>
      <c r="P20" t="s">
        <v>94</v>
      </c>
      <c r="Q20" t="s">
        <v>94</v>
      </c>
      <c r="R20" t="s">
        <v>94</v>
      </c>
      <c r="S20" t="s">
        <v>94</v>
      </c>
      <c r="T20" t="s">
        <v>94</v>
      </c>
    </row>
    <row r="21" spans="1:20" x14ac:dyDescent="0.2">
      <c r="A21" s="105" t="s">
        <v>292</v>
      </c>
      <c r="B21" s="105" t="s">
        <v>292</v>
      </c>
      <c r="C21" s="105" t="s">
        <v>292</v>
      </c>
      <c r="D21" s="105" t="s">
        <v>94</v>
      </c>
      <c r="E21" s="105" t="s">
        <v>292</v>
      </c>
      <c r="F21" s="105" t="s">
        <v>292</v>
      </c>
      <c r="G21" s="105" t="s">
        <v>291</v>
      </c>
      <c r="H21" s="105" t="s">
        <v>292</v>
      </c>
      <c r="I21" s="105" t="s">
        <v>292</v>
      </c>
      <c r="J21" s="105" t="s">
        <v>292</v>
      </c>
      <c r="K21" s="105" t="s">
        <v>292</v>
      </c>
      <c r="L21" s="105" t="s">
        <v>292</v>
      </c>
      <c r="M21" s="105" t="s">
        <v>299</v>
      </c>
      <c r="N21" s="105" t="s">
        <v>299</v>
      </c>
      <c r="O21" s="110" t="s">
        <v>299</v>
      </c>
      <c r="P21" t="s">
        <v>94</v>
      </c>
      <c r="Q21" t="s">
        <v>94</v>
      </c>
      <c r="R21" t="s">
        <v>94</v>
      </c>
      <c r="S21" t="s">
        <v>94</v>
      </c>
      <c r="T21" t="s">
        <v>94</v>
      </c>
    </row>
    <row r="22" spans="1:20" x14ac:dyDescent="0.2">
      <c r="A22" s="103" t="s">
        <v>295</v>
      </c>
      <c r="B22" s="103" t="s">
        <v>295</v>
      </c>
      <c r="C22" s="103" t="s">
        <v>295</v>
      </c>
      <c r="D22" s="103" t="s">
        <v>94</v>
      </c>
      <c r="E22" s="103" t="s">
        <v>295</v>
      </c>
      <c r="F22" s="103" t="s">
        <v>295</v>
      </c>
      <c r="G22" s="103" t="s">
        <v>294</v>
      </c>
      <c r="H22" s="103" t="s">
        <v>295</v>
      </c>
      <c r="I22" s="103" t="s">
        <v>295</v>
      </c>
      <c r="J22" s="103" t="s">
        <v>295</v>
      </c>
      <c r="K22" s="103" t="s">
        <v>295</v>
      </c>
      <c r="L22" s="103" t="s">
        <v>295</v>
      </c>
      <c r="M22" s="103" t="s">
        <v>301</v>
      </c>
      <c r="N22" s="103" t="s">
        <v>301</v>
      </c>
      <c r="O22" s="111" t="s">
        <v>301</v>
      </c>
      <c r="P22" t="s">
        <v>94</v>
      </c>
      <c r="Q22" t="s">
        <v>94</v>
      </c>
      <c r="R22" t="s">
        <v>94</v>
      </c>
      <c r="S22" t="s">
        <v>94</v>
      </c>
      <c r="T22" t="s">
        <v>94</v>
      </c>
    </row>
    <row r="23" spans="1:20" x14ac:dyDescent="0.2">
      <c r="A23" s="105" t="s">
        <v>288</v>
      </c>
      <c r="B23" s="105" t="s">
        <v>288</v>
      </c>
      <c r="C23" s="105" t="s">
        <v>288</v>
      </c>
      <c r="D23" s="105" t="s">
        <v>94</v>
      </c>
      <c r="E23" s="105" t="s">
        <v>288</v>
      </c>
      <c r="F23" s="105" t="s">
        <v>288</v>
      </c>
      <c r="G23" s="105" t="s">
        <v>297</v>
      </c>
      <c r="H23" s="105" t="s">
        <v>288</v>
      </c>
      <c r="I23" s="105" t="s">
        <v>288</v>
      </c>
      <c r="J23" s="105" t="s">
        <v>288</v>
      </c>
      <c r="K23" s="105" t="s">
        <v>288</v>
      </c>
      <c r="L23" s="105" t="s">
        <v>288</v>
      </c>
      <c r="M23" s="105" t="s">
        <v>304</v>
      </c>
      <c r="N23" s="105" t="s">
        <v>94</v>
      </c>
      <c r="O23" s="110" t="s">
        <v>94</v>
      </c>
      <c r="P23" t="s">
        <v>94</v>
      </c>
      <c r="Q23" t="s">
        <v>94</v>
      </c>
      <c r="R23" t="s">
        <v>94</v>
      </c>
      <c r="S23" t="s">
        <v>94</v>
      </c>
      <c r="T23" t="s">
        <v>94</v>
      </c>
    </row>
    <row r="24" spans="1:20" x14ac:dyDescent="0.2">
      <c r="A24" s="103" t="s">
        <v>291</v>
      </c>
      <c r="B24" s="103" t="s">
        <v>291</v>
      </c>
      <c r="C24" s="103" t="s">
        <v>291</v>
      </c>
      <c r="D24" s="105" t="s">
        <v>94</v>
      </c>
      <c r="E24" s="103" t="s">
        <v>291</v>
      </c>
      <c r="F24" s="103" t="s">
        <v>291</v>
      </c>
      <c r="G24" s="103" t="s">
        <v>299</v>
      </c>
      <c r="H24" s="103" t="s">
        <v>291</v>
      </c>
      <c r="I24" s="103" t="s">
        <v>291</v>
      </c>
      <c r="J24" s="103" t="s">
        <v>291</v>
      </c>
      <c r="K24" s="103" t="s">
        <v>291</v>
      </c>
      <c r="L24" s="103" t="s">
        <v>291</v>
      </c>
      <c r="M24" s="105" t="s">
        <v>306</v>
      </c>
      <c r="N24" s="103" t="s">
        <v>94</v>
      </c>
      <c r="O24" s="111" t="s">
        <v>94</v>
      </c>
      <c r="P24" t="s">
        <v>94</v>
      </c>
      <c r="Q24" t="s">
        <v>94</v>
      </c>
      <c r="R24" t="s">
        <v>94</v>
      </c>
      <c r="S24" t="s">
        <v>94</v>
      </c>
      <c r="T24" t="s">
        <v>94</v>
      </c>
    </row>
    <row r="25" spans="1:20" x14ac:dyDescent="0.2">
      <c r="A25" s="105" t="s">
        <v>294</v>
      </c>
      <c r="B25" s="105" t="s">
        <v>294</v>
      </c>
      <c r="C25" s="105" t="s">
        <v>294</v>
      </c>
      <c r="D25" s="105" t="s">
        <v>94</v>
      </c>
      <c r="E25" s="105" t="s">
        <v>294</v>
      </c>
      <c r="F25" s="105" t="s">
        <v>294</v>
      </c>
      <c r="G25" s="105" t="s">
        <v>301</v>
      </c>
      <c r="H25" s="105" t="s">
        <v>294</v>
      </c>
      <c r="I25" s="105" t="s">
        <v>294</v>
      </c>
      <c r="J25" s="105" t="s">
        <v>294</v>
      </c>
      <c r="K25" s="105" t="s">
        <v>294</v>
      </c>
      <c r="L25" s="105" t="s">
        <v>294</v>
      </c>
      <c r="M25" s="105" t="s">
        <v>308</v>
      </c>
      <c r="N25" s="105" t="s">
        <v>94</v>
      </c>
      <c r="O25" s="110" t="s">
        <v>94</v>
      </c>
      <c r="P25" t="s">
        <v>94</v>
      </c>
      <c r="Q25" t="s">
        <v>94</v>
      </c>
      <c r="R25" t="s">
        <v>94</v>
      </c>
      <c r="S25" t="s">
        <v>94</v>
      </c>
      <c r="T25" t="s">
        <v>94</v>
      </c>
    </row>
    <row r="26" spans="1:20" x14ac:dyDescent="0.2">
      <c r="A26" s="103" t="s">
        <v>297</v>
      </c>
      <c r="B26" s="103" t="s">
        <v>297</v>
      </c>
      <c r="C26" s="103" t="s">
        <v>297</v>
      </c>
      <c r="D26" s="103" t="s">
        <v>94</v>
      </c>
      <c r="E26" s="103" t="s">
        <v>297</v>
      </c>
      <c r="F26" s="103" t="s">
        <v>297</v>
      </c>
      <c r="G26" s="105" t="s">
        <v>304</v>
      </c>
      <c r="H26" s="103" t="s">
        <v>297</v>
      </c>
      <c r="I26" s="103" t="s">
        <v>297</v>
      </c>
      <c r="J26" s="103" t="s">
        <v>297</v>
      </c>
      <c r="K26" s="103" t="s">
        <v>297</v>
      </c>
      <c r="L26" s="103" t="s">
        <v>297</v>
      </c>
      <c r="M26" s="105" t="s">
        <v>309</v>
      </c>
      <c r="N26" s="103" t="s">
        <v>94</v>
      </c>
      <c r="O26" s="111" t="s">
        <v>94</v>
      </c>
      <c r="P26" t="s">
        <v>94</v>
      </c>
      <c r="Q26" t="s">
        <v>94</v>
      </c>
      <c r="R26" t="s">
        <v>94</v>
      </c>
      <c r="S26" t="s">
        <v>94</v>
      </c>
      <c r="T26" t="s">
        <v>94</v>
      </c>
    </row>
    <row r="27" spans="1:20" x14ac:dyDescent="0.2">
      <c r="A27" s="105" t="s">
        <v>299</v>
      </c>
      <c r="B27" s="105" t="s">
        <v>299</v>
      </c>
      <c r="C27" s="105" t="s">
        <v>299</v>
      </c>
      <c r="D27" s="105" t="s">
        <v>94</v>
      </c>
      <c r="E27" s="105" t="s">
        <v>299</v>
      </c>
      <c r="F27" s="105" t="s">
        <v>299</v>
      </c>
      <c r="G27" s="105" t="s">
        <v>306</v>
      </c>
      <c r="H27" s="105" t="s">
        <v>299</v>
      </c>
      <c r="I27" s="105" t="s">
        <v>299</v>
      </c>
      <c r="J27" s="105" t="s">
        <v>299</v>
      </c>
      <c r="K27" s="105" t="s">
        <v>299</v>
      </c>
      <c r="L27" s="105" t="s">
        <v>299</v>
      </c>
      <c r="M27" s="105" t="s">
        <v>310</v>
      </c>
      <c r="N27" s="105" t="s">
        <v>94</v>
      </c>
      <c r="O27" s="110" t="s">
        <v>94</v>
      </c>
      <c r="P27" t="s">
        <v>94</v>
      </c>
      <c r="Q27" t="s">
        <v>94</v>
      </c>
      <c r="R27" t="s">
        <v>94</v>
      </c>
      <c r="S27" t="s">
        <v>94</v>
      </c>
      <c r="T27" t="s">
        <v>94</v>
      </c>
    </row>
    <row r="28" spans="1:20" x14ac:dyDescent="0.2">
      <c r="A28" s="103" t="s">
        <v>301</v>
      </c>
      <c r="B28" s="103" t="s">
        <v>301</v>
      </c>
      <c r="C28" s="103" t="s">
        <v>301</v>
      </c>
      <c r="D28" s="103" t="s">
        <v>94</v>
      </c>
      <c r="E28" s="103" t="s">
        <v>301</v>
      </c>
      <c r="F28" s="103" t="s">
        <v>301</v>
      </c>
      <c r="G28" s="105" t="s">
        <v>308</v>
      </c>
      <c r="H28" s="103" t="s">
        <v>301</v>
      </c>
      <c r="I28" s="103" t="s">
        <v>301</v>
      </c>
      <c r="J28" s="103" t="s">
        <v>301</v>
      </c>
      <c r="K28" s="103" t="s">
        <v>301</v>
      </c>
      <c r="L28" s="103" t="s">
        <v>301</v>
      </c>
      <c r="M28" s="105" t="s">
        <v>311</v>
      </c>
      <c r="N28" s="103" t="s">
        <v>94</v>
      </c>
      <c r="O28" s="111" t="s">
        <v>94</v>
      </c>
      <c r="P28" t="s">
        <v>94</v>
      </c>
      <c r="Q28" t="s">
        <v>94</v>
      </c>
      <c r="R28" t="s">
        <v>94</v>
      </c>
      <c r="S28" t="s">
        <v>94</v>
      </c>
      <c r="T28" t="s">
        <v>94</v>
      </c>
    </row>
    <row r="29" spans="1:20" x14ac:dyDescent="0.2">
      <c r="A29" s="105" t="s">
        <v>304</v>
      </c>
      <c r="B29" s="105" t="s">
        <v>304</v>
      </c>
      <c r="C29" s="105" t="s">
        <v>94</v>
      </c>
      <c r="D29" s="105" t="s">
        <v>94</v>
      </c>
      <c r="E29" s="105" t="s">
        <v>304</v>
      </c>
      <c r="F29" s="105" t="s">
        <v>304</v>
      </c>
      <c r="G29" s="105" t="s">
        <v>309</v>
      </c>
      <c r="H29" s="105" t="s">
        <v>304</v>
      </c>
      <c r="I29" s="105" t="s">
        <v>304</v>
      </c>
      <c r="J29" s="105" t="s">
        <v>94</v>
      </c>
      <c r="K29" s="105" t="s">
        <v>94</v>
      </c>
      <c r="L29" s="105" t="s">
        <v>94</v>
      </c>
      <c r="M29" s="105" t="s">
        <v>312</v>
      </c>
      <c r="N29" s="105" t="s">
        <v>94</v>
      </c>
      <c r="O29" s="110" t="s">
        <v>94</v>
      </c>
      <c r="P29" t="s">
        <v>94</v>
      </c>
      <c r="Q29" t="s">
        <v>94</v>
      </c>
      <c r="R29" t="s">
        <v>94</v>
      </c>
      <c r="S29" t="s">
        <v>94</v>
      </c>
      <c r="T29" t="s">
        <v>94</v>
      </c>
    </row>
    <row r="30" spans="1:20" x14ac:dyDescent="0.2">
      <c r="A30" s="105" t="s">
        <v>306</v>
      </c>
      <c r="B30" s="105" t="s">
        <v>306</v>
      </c>
      <c r="C30" s="103" t="s">
        <v>94</v>
      </c>
      <c r="D30" s="103" t="s">
        <v>94</v>
      </c>
      <c r="E30" s="105" t="s">
        <v>306</v>
      </c>
      <c r="F30" s="105" t="s">
        <v>306</v>
      </c>
      <c r="G30" s="105" t="s">
        <v>310</v>
      </c>
      <c r="H30" s="105" t="s">
        <v>306</v>
      </c>
      <c r="I30" s="105" t="s">
        <v>306</v>
      </c>
      <c r="J30" s="103" t="s">
        <v>94</v>
      </c>
      <c r="K30" s="103" t="s">
        <v>94</v>
      </c>
      <c r="L30" s="103" t="s">
        <v>94</v>
      </c>
      <c r="M30" s="103" t="s">
        <v>94</v>
      </c>
      <c r="N30" s="103" t="s">
        <v>94</v>
      </c>
      <c r="O30" s="106" t="s">
        <v>94</v>
      </c>
      <c r="P30" t="s">
        <v>94</v>
      </c>
      <c r="Q30" t="s">
        <v>94</v>
      </c>
      <c r="R30" t="s">
        <v>94</v>
      </c>
      <c r="S30" t="s">
        <v>94</v>
      </c>
      <c r="T30" t="s">
        <v>94</v>
      </c>
    </row>
    <row r="31" spans="1:20" x14ac:dyDescent="0.2">
      <c r="A31" s="105" t="s">
        <v>308</v>
      </c>
      <c r="B31" s="105" t="s">
        <v>308</v>
      </c>
      <c r="C31" s="105" t="s">
        <v>94</v>
      </c>
      <c r="D31" s="105" t="s">
        <v>94</v>
      </c>
      <c r="E31" s="105" t="s">
        <v>308</v>
      </c>
      <c r="F31" s="105" t="s">
        <v>308</v>
      </c>
      <c r="G31" s="105" t="s">
        <v>311</v>
      </c>
      <c r="H31" s="105" t="s">
        <v>308</v>
      </c>
      <c r="I31" s="105" t="s">
        <v>308</v>
      </c>
      <c r="J31" s="105" t="s">
        <v>94</v>
      </c>
      <c r="K31" s="105" t="s">
        <v>94</v>
      </c>
      <c r="L31" s="105" t="s">
        <v>94</v>
      </c>
      <c r="M31" s="105" t="s">
        <v>94</v>
      </c>
      <c r="N31" s="105" t="s">
        <v>94</v>
      </c>
      <c r="O31" s="106" t="s">
        <v>94</v>
      </c>
      <c r="P31" t="s">
        <v>94</v>
      </c>
      <c r="Q31" t="s">
        <v>94</v>
      </c>
      <c r="R31" t="s">
        <v>94</v>
      </c>
      <c r="S31" t="s">
        <v>94</v>
      </c>
      <c r="T31" t="s">
        <v>94</v>
      </c>
    </row>
    <row r="32" spans="1:20" x14ac:dyDescent="0.2">
      <c r="A32" s="105" t="s">
        <v>309</v>
      </c>
      <c r="B32" s="105" t="s">
        <v>309</v>
      </c>
      <c r="C32" s="105" t="s">
        <v>94</v>
      </c>
      <c r="D32" s="105" t="s">
        <v>94</v>
      </c>
      <c r="E32" s="105" t="s">
        <v>309</v>
      </c>
      <c r="F32" s="105" t="s">
        <v>309</v>
      </c>
      <c r="G32" s="105" t="s">
        <v>312</v>
      </c>
      <c r="H32" s="105" t="s">
        <v>309</v>
      </c>
      <c r="I32" s="105" t="s">
        <v>309</v>
      </c>
      <c r="J32" s="105" t="s">
        <v>94</v>
      </c>
      <c r="K32" s="105" t="s">
        <v>94</v>
      </c>
      <c r="L32" s="106" t="s">
        <v>94</v>
      </c>
      <c r="M32" s="106" t="s">
        <v>94</v>
      </c>
      <c r="N32" s="105" t="s">
        <v>94</v>
      </c>
      <c r="O32" s="106" t="s">
        <v>94</v>
      </c>
      <c r="P32" t="s">
        <v>94</v>
      </c>
      <c r="Q32" t="s">
        <v>94</v>
      </c>
      <c r="R32" t="s">
        <v>94</v>
      </c>
      <c r="S32" t="s">
        <v>94</v>
      </c>
      <c r="T32" t="s">
        <v>94</v>
      </c>
    </row>
    <row r="33" spans="1:20" x14ac:dyDescent="0.2">
      <c r="A33" s="105" t="s">
        <v>310</v>
      </c>
      <c r="B33" s="105" t="s">
        <v>310</v>
      </c>
      <c r="C33" s="105" t="s">
        <v>94</v>
      </c>
      <c r="D33" s="105" t="s">
        <v>94</v>
      </c>
      <c r="E33" s="105" t="s">
        <v>310</v>
      </c>
      <c r="F33" s="105" t="s">
        <v>310</v>
      </c>
      <c r="G33" s="105" t="s">
        <v>94</v>
      </c>
      <c r="H33" s="105" t="s">
        <v>310</v>
      </c>
      <c r="I33" s="105" t="s">
        <v>310</v>
      </c>
      <c r="J33" s="105" t="s">
        <v>94</v>
      </c>
      <c r="K33" s="105" t="s">
        <v>94</v>
      </c>
      <c r="L33" s="106" t="s">
        <v>94</v>
      </c>
      <c r="M33" s="106" t="s">
        <v>94</v>
      </c>
      <c r="N33" s="105" t="s">
        <v>94</v>
      </c>
      <c r="O33" s="106" t="s">
        <v>94</v>
      </c>
      <c r="P33" t="s">
        <v>94</v>
      </c>
      <c r="Q33" t="s">
        <v>94</v>
      </c>
      <c r="R33" t="s">
        <v>94</v>
      </c>
      <c r="S33" t="s">
        <v>94</v>
      </c>
      <c r="T33" t="s">
        <v>94</v>
      </c>
    </row>
    <row r="34" spans="1:20" x14ac:dyDescent="0.2">
      <c r="A34" s="105" t="s">
        <v>311</v>
      </c>
      <c r="B34" s="105" t="s">
        <v>311</v>
      </c>
      <c r="C34" s="105" t="s">
        <v>94</v>
      </c>
      <c r="D34" s="105" t="s">
        <v>94</v>
      </c>
      <c r="E34" s="105" t="s">
        <v>311</v>
      </c>
      <c r="F34" s="105" t="s">
        <v>311</v>
      </c>
      <c r="G34" s="105" t="s">
        <v>94</v>
      </c>
      <c r="H34" s="105" t="s">
        <v>311</v>
      </c>
      <c r="I34" s="105" t="s">
        <v>311</v>
      </c>
      <c r="J34" s="105" t="s">
        <v>94</v>
      </c>
      <c r="K34" s="105" t="s">
        <v>94</v>
      </c>
      <c r="L34" s="106" t="s">
        <v>94</v>
      </c>
      <c r="M34" s="106" t="s">
        <v>94</v>
      </c>
      <c r="N34" s="105" t="s">
        <v>94</v>
      </c>
      <c r="O34" s="106" t="s">
        <v>94</v>
      </c>
      <c r="P34" t="s">
        <v>94</v>
      </c>
      <c r="Q34" t="s">
        <v>94</v>
      </c>
      <c r="R34" t="s">
        <v>94</v>
      </c>
      <c r="S34" t="s">
        <v>94</v>
      </c>
      <c r="T34" t="s">
        <v>94</v>
      </c>
    </row>
    <row r="35" spans="1:20" x14ac:dyDescent="0.2">
      <c r="A35" s="105" t="s">
        <v>312</v>
      </c>
      <c r="B35" s="105" t="s">
        <v>312</v>
      </c>
      <c r="C35" s="105" t="s">
        <v>94</v>
      </c>
      <c r="D35" s="105" t="s">
        <v>94</v>
      </c>
      <c r="E35" s="105" t="s">
        <v>312</v>
      </c>
      <c r="F35" s="105" t="s">
        <v>312</v>
      </c>
      <c r="G35" s="105" t="s">
        <v>94</v>
      </c>
      <c r="H35" s="105" t="s">
        <v>312</v>
      </c>
      <c r="I35" s="105" t="s">
        <v>312</v>
      </c>
      <c r="J35" s="105" t="s">
        <v>94</v>
      </c>
      <c r="K35" s="105" t="s">
        <v>94</v>
      </c>
      <c r="L35" s="106" t="s">
        <v>94</v>
      </c>
      <c r="M35" s="106" t="s">
        <v>94</v>
      </c>
      <c r="N35" s="105" t="s">
        <v>94</v>
      </c>
      <c r="O35" s="106" t="s">
        <v>94</v>
      </c>
      <c r="P35" t="s">
        <v>94</v>
      </c>
      <c r="Q35" t="s">
        <v>94</v>
      </c>
      <c r="R35" t="s">
        <v>94</v>
      </c>
      <c r="S35" t="s">
        <v>94</v>
      </c>
      <c r="T35" t="s">
        <v>94</v>
      </c>
    </row>
    <row r="36" spans="1:20" x14ac:dyDescent="0.2">
      <c r="A36" s="105"/>
      <c r="B36" s="105"/>
      <c r="C36" s="105"/>
      <c r="D36" s="105"/>
      <c r="E36" s="105"/>
      <c r="F36" s="105"/>
      <c r="G36" s="105"/>
      <c r="H36" s="105"/>
      <c r="I36" s="105"/>
      <c r="J36" s="105"/>
      <c r="K36" s="105"/>
      <c r="L36" s="106"/>
      <c r="M36" s="106"/>
      <c r="N36" s="105"/>
      <c r="O36" s="106"/>
    </row>
    <row r="37" spans="1:20" x14ac:dyDescent="0.2">
      <c r="A37" s="105"/>
      <c r="B37" s="105"/>
      <c r="C37" s="105"/>
      <c r="D37" s="105"/>
      <c r="E37" s="105"/>
      <c r="F37" s="105"/>
      <c r="G37" s="105"/>
      <c r="H37" s="105"/>
      <c r="I37" s="105"/>
      <c r="J37" s="105"/>
      <c r="K37" s="105"/>
      <c r="L37" s="106"/>
      <c r="M37" s="106"/>
      <c r="N37" s="105"/>
      <c r="O37" s="106"/>
    </row>
    <row r="38" spans="1:20" x14ac:dyDescent="0.2">
      <c r="A38" s="105"/>
      <c r="B38" s="105"/>
      <c r="C38" s="105"/>
      <c r="D38" s="105"/>
      <c r="E38" s="105"/>
      <c r="F38" s="105"/>
      <c r="G38" s="105"/>
      <c r="H38" s="105"/>
      <c r="I38" s="105"/>
      <c r="J38" s="105"/>
      <c r="K38" s="105"/>
      <c r="L38" s="106"/>
      <c r="M38" s="106"/>
      <c r="N38" s="105"/>
      <c r="O38" s="106"/>
    </row>
  </sheetData>
  <pageMargins left="0.7" right="0.7" top="0.75" bottom="0.75" header="0.3" footer="0.3"/>
  <pageSetup orientation="portrait" horizontalDpi="0" verticalDpi="0"/>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231"/>
  <sheetViews>
    <sheetView topLeftCell="A203" workbookViewId="0">
      <selection activeCell="M57" sqref="M57:M231"/>
    </sheetView>
  </sheetViews>
  <sheetFormatPr baseColWidth="10" defaultColWidth="8.83203125" defaultRowHeight="16" x14ac:dyDescent="0.2"/>
  <cols>
    <col min="1" max="1" width="28.1640625" bestFit="1" customWidth="1"/>
    <col min="2" max="2" width="18.1640625" bestFit="1" customWidth="1"/>
    <col min="3" max="3" width="16.33203125" bestFit="1" customWidth="1"/>
    <col min="4" max="4" width="13.1640625" bestFit="1" customWidth="1"/>
    <col min="5" max="5" width="14.83203125" bestFit="1" customWidth="1"/>
    <col min="6" max="6" width="13" bestFit="1" customWidth="1"/>
    <col min="7" max="7" width="11" bestFit="1" customWidth="1"/>
    <col min="8" max="8" width="11.1640625" bestFit="1" customWidth="1"/>
    <col min="9" max="9" width="10" bestFit="1" customWidth="1"/>
    <col min="10" max="10" width="9.33203125" bestFit="1" customWidth="1"/>
    <col min="11" max="11" width="9.83203125" bestFit="1" customWidth="1"/>
    <col min="12" max="12" width="20" bestFit="1" customWidth="1"/>
    <col min="13" max="13" width="17.5" bestFit="1" customWidth="1"/>
    <col min="14" max="14" width="19.33203125" bestFit="1" customWidth="1"/>
    <col min="15" max="15" width="20.6640625" bestFit="1" customWidth="1"/>
    <col min="16" max="16" width="18.5" bestFit="1" customWidth="1"/>
    <col min="17" max="17" width="17" bestFit="1" customWidth="1"/>
    <col min="18" max="18" width="23.33203125" bestFit="1" customWidth="1"/>
    <col min="19" max="19" width="23" bestFit="1" customWidth="1"/>
    <col min="20" max="20" width="22.1640625" bestFit="1" customWidth="1"/>
    <col min="21" max="21" width="14.33203125" bestFit="1" customWidth="1"/>
  </cols>
  <sheetData>
    <row r="1" spans="1:21" x14ac:dyDescent="0.2">
      <c r="A1" s="112"/>
      <c r="B1" s="113" t="s">
        <v>25</v>
      </c>
      <c r="C1" s="113" t="s">
        <v>26</v>
      </c>
      <c r="D1" s="113" t="s">
        <v>67</v>
      </c>
      <c r="E1" s="113" t="s">
        <v>66</v>
      </c>
      <c r="F1" s="114" t="s">
        <v>27</v>
      </c>
      <c r="G1" s="114" t="s">
        <v>28</v>
      </c>
      <c r="H1" s="114" t="s">
        <v>58</v>
      </c>
      <c r="I1" s="114" t="s">
        <v>90</v>
      </c>
      <c r="J1" s="118" t="s">
        <v>84</v>
      </c>
      <c r="K1" s="118" t="s">
        <v>91</v>
      </c>
      <c r="L1" s="118" t="s">
        <v>92</v>
      </c>
      <c r="M1" s="114" t="s">
        <v>29</v>
      </c>
      <c r="N1" s="114" t="s">
        <v>56</v>
      </c>
      <c r="O1" s="114" t="s">
        <v>30</v>
      </c>
      <c r="P1" s="114" t="s">
        <v>31</v>
      </c>
      <c r="Q1" s="114" t="s">
        <v>32</v>
      </c>
      <c r="R1" s="114" t="s">
        <v>68</v>
      </c>
      <c r="S1" s="114" t="s">
        <v>35</v>
      </c>
      <c r="T1" s="114" t="s">
        <v>70</v>
      </c>
      <c r="U1" s="2" t="s">
        <v>93</v>
      </c>
    </row>
    <row r="2" spans="1:21" x14ac:dyDescent="0.2">
      <c r="A2" s="63" t="s">
        <v>270</v>
      </c>
      <c r="B2" s="88">
        <v>7.4999999999999997E-2</v>
      </c>
      <c r="C2" s="88">
        <v>7.4999999999999997E-2</v>
      </c>
      <c r="D2" s="88">
        <v>7.4999999999999997E-2</v>
      </c>
      <c r="E2" s="88">
        <v>8.5999999999999993E-2</v>
      </c>
      <c r="F2" s="88">
        <v>0.09</v>
      </c>
      <c r="G2" s="88">
        <v>8.3000000000000004E-2</v>
      </c>
      <c r="H2" s="88">
        <v>8.7895995183299491E-2</v>
      </c>
      <c r="I2" s="88">
        <v>7.6319999999999999E-2</v>
      </c>
      <c r="J2" s="89">
        <v>7.5600000000000001E-2</v>
      </c>
      <c r="K2" s="89">
        <v>7.4160000000000004E-2</v>
      </c>
      <c r="L2" s="89">
        <v>7.596E-2</v>
      </c>
      <c r="M2" s="88">
        <v>0.09</v>
      </c>
      <c r="N2" s="88">
        <v>0.09</v>
      </c>
      <c r="O2" s="88">
        <v>0.09</v>
      </c>
      <c r="P2" s="88">
        <v>0.10199999999999999</v>
      </c>
      <c r="Q2" s="88">
        <v>0.09</v>
      </c>
      <c r="R2" s="88">
        <v>9.7500000000000003E-2</v>
      </c>
      <c r="S2" s="88">
        <v>0.09</v>
      </c>
      <c r="T2" s="88">
        <v>0.09</v>
      </c>
      <c r="U2" s="115">
        <v>7.6319999999999999E-2</v>
      </c>
    </row>
    <row r="3" spans="1:21" x14ac:dyDescent="0.2">
      <c r="A3" s="26" t="s">
        <v>271</v>
      </c>
      <c r="B3" s="88">
        <v>0.1</v>
      </c>
      <c r="C3" s="88">
        <v>0.1</v>
      </c>
      <c r="D3" s="88">
        <v>0.1</v>
      </c>
      <c r="E3" s="88">
        <v>0.12</v>
      </c>
      <c r="F3" s="88">
        <v>0.12</v>
      </c>
      <c r="G3" s="88">
        <v>0.11</v>
      </c>
      <c r="H3" s="88">
        <v>0.11936239873472416</v>
      </c>
      <c r="I3" s="88">
        <v>0.11934</v>
      </c>
      <c r="J3" s="89">
        <v>0.11808000000000002</v>
      </c>
      <c r="K3" s="89">
        <v>0.11520000000000001</v>
      </c>
      <c r="L3" s="89">
        <v>0.11862</v>
      </c>
      <c r="M3" s="88">
        <v>0.12</v>
      </c>
      <c r="N3" s="88">
        <v>0.12</v>
      </c>
      <c r="O3" s="88">
        <v>0.12</v>
      </c>
      <c r="P3" s="88">
        <v>0.13600000000000001</v>
      </c>
      <c r="Q3" s="88">
        <v>0.12</v>
      </c>
      <c r="R3" s="88">
        <v>0.13</v>
      </c>
      <c r="S3" s="88">
        <v>0.12</v>
      </c>
      <c r="T3" s="88">
        <v>0.12</v>
      </c>
      <c r="U3" s="115">
        <v>0.11934</v>
      </c>
    </row>
    <row r="4" spans="1:21" x14ac:dyDescent="0.2">
      <c r="A4" s="26" t="s">
        <v>272</v>
      </c>
      <c r="B4" s="88">
        <v>0.2</v>
      </c>
      <c r="C4" s="88">
        <v>0.2</v>
      </c>
      <c r="D4" s="88">
        <v>0.2</v>
      </c>
      <c r="E4" s="88">
        <v>0.23</v>
      </c>
      <c r="F4" s="88">
        <v>0.24</v>
      </c>
      <c r="G4" s="88">
        <v>0.22</v>
      </c>
      <c r="H4" s="88">
        <v>0.23787978303452209</v>
      </c>
      <c r="I4" s="88">
        <v>0.22211999999999998</v>
      </c>
      <c r="J4" s="89">
        <v>0.21960000000000002</v>
      </c>
      <c r="K4" s="89">
        <v>0.21384</v>
      </c>
      <c r="L4" s="89">
        <v>0.22068000000000002</v>
      </c>
      <c r="M4" s="88">
        <v>0.24</v>
      </c>
      <c r="N4" s="88">
        <v>0.24</v>
      </c>
      <c r="O4" s="88">
        <v>0.24</v>
      </c>
      <c r="P4" s="88">
        <v>0.27200000000000002</v>
      </c>
      <c r="Q4" s="88">
        <v>0.24</v>
      </c>
      <c r="R4" s="88">
        <v>0.26</v>
      </c>
      <c r="S4" s="88">
        <v>0.24</v>
      </c>
      <c r="T4" s="88">
        <v>0.24</v>
      </c>
      <c r="U4" s="115">
        <v>0.22211999999999998</v>
      </c>
    </row>
    <row r="5" spans="1:21" x14ac:dyDescent="0.2">
      <c r="A5" s="63" t="s">
        <v>273</v>
      </c>
      <c r="B5" s="90">
        <v>0.4</v>
      </c>
      <c r="C5" s="90">
        <v>0.4</v>
      </c>
      <c r="D5" s="90">
        <v>0.4</v>
      </c>
      <c r="E5" s="90">
        <v>0.46</v>
      </c>
      <c r="F5" s="88">
        <f>2*F4</f>
        <v>0.48</v>
      </c>
      <c r="G5" s="88">
        <f>2*G4</f>
        <v>0.44</v>
      </c>
      <c r="H5" s="88">
        <v>0.48</v>
      </c>
      <c r="I5" s="88">
        <v>0.47753999999999996</v>
      </c>
      <c r="J5" s="89">
        <v>0.47232000000000007</v>
      </c>
      <c r="K5" s="89">
        <v>0.46080000000000004</v>
      </c>
      <c r="L5" s="89">
        <v>0.47465999999999997</v>
      </c>
      <c r="M5" s="88">
        <f>2*M4</f>
        <v>0.48</v>
      </c>
      <c r="N5" s="88">
        <v>0.48</v>
      </c>
      <c r="O5" s="88">
        <v>0.48</v>
      </c>
      <c r="P5" s="88">
        <v>0.54</v>
      </c>
      <c r="Q5" s="88">
        <v>0.48</v>
      </c>
      <c r="R5" s="88">
        <v>0.52</v>
      </c>
      <c r="S5" s="88">
        <f>2*S4</f>
        <v>0.48</v>
      </c>
      <c r="T5" s="88">
        <f>2*T4</f>
        <v>0.48</v>
      </c>
      <c r="U5" s="115">
        <v>0.47753999999999996</v>
      </c>
    </row>
    <row r="6" spans="1:21" x14ac:dyDescent="0.2">
      <c r="A6" s="26" t="s">
        <v>274</v>
      </c>
      <c r="B6" s="90">
        <v>0.8</v>
      </c>
      <c r="C6" s="90">
        <v>0.8</v>
      </c>
      <c r="D6" s="90">
        <v>0.8</v>
      </c>
      <c r="E6" s="90">
        <v>0.92</v>
      </c>
      <c r="F6" s="88">
        <f>2*F5</f>
        <v>0.96</v>
      </c>
      <c r="G6" s="88">
        <f>2*G5</f>
        <v>0.88</v>
      </c>
      <c r="H6" s="88">
        <v>0.96</v>
      </c>
      <c r="I6" s="88">
        <v>0.95507999999999993</v>
      </c>
      <c r="J6" s="89">
        <v>0.94464000000000015</v>
      </c>
      <c r="K6" s="89">
        <v>0.92160000000000009</v>
      </c>
      <c r="L6" s="89">
        <v>0.94931999999999994</v>
      </c>
      <c r="M6" s="88">
        <f>2*M5</f>
        <v>0.96</v>
      </c>
      <c r="N6" s="88">
        <v>0.96</v>
      </c>
      <c r="O6" s="88">
        <v>0.96</v>
      </c>
      <c r="P6" s="88">
        <v>1.0900000000000001</v>
      </c>
      <c r="Q6" s="88">
        <v>0.96</v>
      </c>
      <c r="R6" s="88">
        <v>1.04</v>
      </c>
      <c r="S6" s="88">
        <f>2*S5</f>
        <v>0.96</v>
      </c>
      <c r="T6" s="88">
        <f>2*T5</f>
        <v>0.96</v>
      </c>
      <c r="U6" s="115">
        <v>0.95507999999999993</v>
      </c>
    </row>
    <row r="7" spans="1:21" x14ac:dyDescent="0.2">
      <c r="A7" s="26" t="s">
        <v>275</v>
      </c>
      <c r="B7" s="88">
        <v>0.25</v>
      </c>
      <c r="C7" s="88">
        <v>0.25</v>
      </c>
      <c r="D7" s="88">
        <v>0.25</v>
      </c>
      <c r="E7" s="88">
        <v>0.28999999999999998</v>
      </c>
      <c r="F7" s="88">
        <v>0.3</v>
      </c>
      <c r="G7" s="88">
        <v>0.28000000000000003</v>
      </c>
      <c r="H7" s="88">
        <v>0.30240611924255301</v>
      </c>
      <c r="I7" s="88">
        <v>0.29529</v>
      </c>
      <c r="J7" s="89">
        <v>0.29529</v>
      </c>
      <c r="K7" s="89">
        <v>0.28764000000000001</v>
      </c>
      <c r="L7" s="89">
        <v>0.26820900000000003</v>
      </c>
      <c r="M7" s="88">
        <v>0.3</v>
      </c>
      <c r="N7" s="88">
        <v>0.33</v>
      </c>
      <c r="O7" s="88">
        <v>0.33</v>
      </c>
      <c r="P7" s="88">
        <v>0.35</v>
      </c>
      <c r="Q7" s="88">
        <v>0.3</v>
      </c>
      <c r="R7" s="88">
        <v>0.33750000000000002</v>
      </c>
      <c r="S7" s="88">
        <v>0.3</v>
      </c>
      <c r="T7" s="88">
        <v>0.3</v>
      </c>
      <c r="U7" s="115">
        <v>0.29529</v>
      </c>
    </row>
    <row r="8" spans="1:21" x14ac:dyDescent="0.2">
      <c r="A8" s="26" t="s">
        <v>276</v>
      </c>
      <c r="B8" s="88">
        <v>0.5</v>
      </c>
      <c r="C8" s="88">
        <v>0.5</v>
      </c>
      <c r="D8" s="88">
        <v>0.5</v>
      </c>
      <c r="E8" s="88">
        <v>0.57999999999999996</v>
      </c>
      <c r="F8" s="88">
        <v>0.6</v>
      </c>
      <c r="G8" s="88">
        <v>0.55000000000000004</v>
      </c>
      <c r="H8" s="88">
        <v>0.59375504654554589</v>
      </c>
      <c r="I8" s="88">
        <v>0.59057999999999999</v>
      </c>
      <c r="J8" s="89">
        <v>0.59057999999999999</v>
      </c>
      <c r="K8" s="89">
        <v>0.57528000000000001</v>
      </c>
      <c r="L8" s="89">
        <v>0.53641800000000006</v>
      </c>
      <c r="M8" s="88">
        <v>0.6</v>
      </c>
      <c r="N8" s="88">
        <v>0.66</v>
      </c>
      <c r="O8" s="88">
        <v>0.66</v>
      </c>
      <c r="P8" s="88">
        <v>0.7</v>
      </c>
      <c r="Q8" s="88">
        <v>0.6</v>
      </c>
      <c r="R8" s="88">
        <v>0.67500000000000004</v>
      </c>
      <c r="S8" s="88">
        <v>0.6</v>
      </c>
      <c r="T8" s="88">
        <v>0.6</v>
      </c>
      <c r="U8" s="115">
        <v>0.59057999999999999</v>
      </c>
    </row>
    <row r="9" spans="1:21" x14ac:dyDescent="0.2">
      <c r="A9" s="26" t="s">
        <v>277</v>
      </c>
      <c r="B9" s="88">
        <v>1</v>
      </c>
      <c r="C9" s="88">
        <v>1</v>
      </c>
      <c r="D9" s="88">
        <v>1</v>
      </c>
      <c r="E9" s="88">
        <v>1.1599999999999999</v>
      </c>
      <c r="F9" s="88">
        <v>1.2</v>
      </c>
      <c r="G9" s="88">
        <v>1.1000000000000001</v>
      </c>
      <c r="H9" s="88">
        <v>1.1872387442678292</v>
      </c>
      <c r="I9" s="88">
        <v>1.18116</v>
      </c>
      <c r="J9" s="89">
        <v>1.18116</v>
      </c>
      <c r="K9" s="89">
        <v>1.15056</v>
      </c>
      <c r="L9" s="89">
        <v>1.0728360000000001</v>
      </c>
      <c r="M9" s="88">
        <v>1.2</v>
      </c>
      <c r="N9" s="88">
        <v>1.32</v>
      </c>
      <c r="O9" s="88">
        <v>1.32</v>
      </c>
      <c r="P9" s="88">
        <v>1.4</v>
      </c>
      <c r="Q9" s="88">
        <v>1.2</v>
      </c>
      <c r="R9" s="88">
        <v>1.35</v>
      </c>
      <c r="S9" s="88">
        <v>1.2</v>
      </c>
      <c r="T9" s="88">
        <v>1.2</v>
      </c>
      <c r="U9" s="115">
        <v>1.17963</v>
      </c>
    </row>
    <row r="10" spans="1:21" x14ac:dyDescent="0.2">
      <c r="A10" s="26" t="s">
        <v>278</v>
      </c>
      <c r="B10" s="88">
        <v>2</v>
      </c>
      <c r="C10" s="88">
        <v>2</v>
      </c>
      <c r="D10" s="88">
        <v>2</v>
      </c>
      <c r="E10" s="88">
        <v>2.3199999999999998</v>
      </c>
      <c r="F10" s="88">
        <v>2.4</v>
      </c>
      <c r="G10" s="88">
        <v>2.2000000000000002</v>
      </c>
      <c r="H10" s="88">
        <v>2.3742631567796946</v>
      </c>
      <c r="I10" s="88">
        <v>2.36232</v>
      </c>
      <c r="J10" s="89">
        <v>2.36232</v>
      </c>
      <c r="K10" s="89">
        <v>2.3011200000000001</v>
      </c>
      <c r="L10" s="89">
        <v>2.1456720000000002</v>
      </c>
      <c r="M10" s="88">
        <v>2.4</v>
      </c>
      <c r="N10" s="88">
        <v>2.64</v>
      </c>
      <c r="O10" s="88">
        <v>2.64</v>
      </c>
      <c r="P10" s="88">
        <v>2.8</v>
      </c>
      <c r="Q10" s="88">
        <v>2.4</v>
      </c>
      <c r="R10" s="88">
        <v>2.7</v>
      </c>
      <c r="S10" s="88">
        <v>2.4</v>
      </c>
      <c r="T10" s="88">
        <v>2.4</v>
      </c>
      <c r="U10" s="115">
        <v>2.3592599999999999</v>
      </c>
    </row>
    <row r="11" spans="1:21" x14ac:dyDescent="0.2">
      <c r="A11" s="26" t="s">
        <v>279</v>
      </c>
      <c r="B11" s="88">
        <v>4</v>
      </c>
      <c r="C11" s="88">
        <v>4</v>
      </c>
      <c r="D11" s="88">
        <v>4</v>
      </c>
      <c r="E11" s="88">
        <v>4.6399999999999997</v>
      </c>
      <c r="F11" s="88">
        <v>4.8</v>
      </c>
      <c r="G11" s="88">
        <v>4.4000000000000004</v>
      </c>
      <c r="H11" s="88">
        <v>4.7169241017027819</v>
      </c>
      <c r="I11" s="88">
        <v>5.3152200000000001</v>
      </c>
      <c r="J11" s="89">
        <v>5.3152200000000001</v>
      </c>
      <c r="K11" s="89">
        <v>5.1775200000000003</v>
      </c>
      <c r="L11" s="89">
        <v>4.2913440000000005</v>
      </c>
      <c r="M11" s="88">
        <v>4.8</v>
      </c>
      <c r="N11" s="88">
        <v>5.28</v>
      </c>
      <c r="O11" s="88">
        <v>5.28</v>
      </c>
      <c r="P11" s="88">
        <v>5.6</v>
      </c>
      <c r="Q11" s="88">
        <v>4.8</v>
      </c>
      <c r="R11" s="88">
        <v>5.4</v>
      </c>
      <c r="S11" s="88">
        <v>4.8</v>
      </c>
      <c r="T11" s="88">
        <v>4.8</v>
      </c>
      <c r="U11" s="115">
        <v>5.3091000000000008</v>
      </c>
    </row>
    <row r="12" spans="1:21" x14ac:dyDescent="0.2">
      <c r="A12" s="26" t="s">
        <v>280</v>
      </c>
      <c r="B12" s="88">
        <v>0.25</v>
      </c>
      <c r="C12" s="88">
        <v>0.25</v>
      </c>
      <c r="D12" s="88">
        <v>0.25</v>
      </c>
      <c r="E12" s="88">
        <v>0.28999999999999998</v>
      </c>
      <c r="F12" s="88">
        <v>0.34</v>
      </c>
      <c r="G12" s="88">
        <v>0.28000000000000003</v>
      </c>
      <c r="H12" s="88">
        <v>0.29937053270654074</v>
      </c>
      <c r="I12" s="88">
        <v>0.30480000000000002</v>
      </c>
      <c r="J12" s="89">
        <v>0.30479999999999996</v>
      </c>
      <c r="K12" s="89">
        <v>0.29591000000000001</v>
      </c>
      <c r="L12" s="89">
        <v>0.28092400000000001</v>
      </c>
      <c r="M12" s="88">
        <v>0.3</v>
      </c>
      <c r="N12" s="88">
        <v>0.34</v>
      </c>
      <c r="O12" s="88">
        <v>0.34</v>
      </c>
      <c r="P12" s="88">
        <v>0.35</v>
      </c>
      <c r="Q12" s="88">
        <v>0.3</v>
      </c>
      <c r="R12" s="88">
        <v>0.33750000000000002</v>
      </c>
      <c r="S12" s="88">
        <v>0.3</v>
      </c>
      <c r="T12" s="88">
        <v>0.3</v>
      </c>
      <c r="U12" s="115">
        <v>0.30480000000000002</v>
      </c>
    </row>
    <row r="13" spans="1:21" x14ac:dyDescent="0.2">
      <c r="A13" s="26" t="s">
        <v>281</v>
      </c>
      <c r="B13" s="88">
        <v>0.5</v>
      </c>
      <c r="C13" s="88">
        <v>0.5</v>
      </c>
      <c r="D13" s="88">
        <v>0.5</v>
      </c>
      <c r="E13" s="88">
        <v>0.57999999999999996</v>
      </c>
      <c r="F13" s="88">
        <v>0.68</v>
      </c>
      <c r="G13" s="88">
        <v>0.55000000000000004</v>
      </c>
      <c r="H13" s="88">
        <v>0.58757398442916964</v>
      </c>
      <c r="I13" s="88">
        <v>0.60960000000000003</v>
      </c>
      <c r="J13" s="89">
        <v>0.60959999999999992</v>
      </c>
      <c r="K13" s="89">
        <v>0.59182000000000001</v>
      </c>
      <c r="L13" s="89">
        <v>0.56184800000000001</v>
      </c>
      <c r="M13" s="88">
        <v>0.6</v>
      </c>
      <c r="N13" s="88">
        <v>0.68</v>
      </c>
      <c r="O13" s="88">
        <v>0.68</v>
      </c>
      <c r="P13" s="88">
        <v>0.7</v>
      </c>
      <c r="Q13" s="88">
        <v>0.6</v>
      </c>
      <c r="R13" s="88">
        <v>0.67500000000000004</v>
      </c>
      <c r="S13" s="88">
        <v>0.6</v>
      </c>
      <c r="T13" s="88">
        <v>0.6</v>
      </c>
      <c r="U13" s="115">
        <v>0.60960000000000003</v>
      </c>
    </row>
    <row r="14" spans="1:21" x14ac:dyDescent="0.2">
      <c r="A14" s="26" t="s">
        <v>282</v>
      </c>
      <c r="B14" s="88">
        <v>1</v>
      </c>
      <c r="C14" s="88">
        <v>1</v>
      </c>
      <c r="D14" s="88">
        <v>1</v>
      </c>
      <c r="E14" s="88">
        <v>1.1599999999999999</v>
      </c>
      <c r="F14" s="88">
        <v>1.36</v>
      </c>
      <c r="G14" s="88">
        <v>1.1000000000000001</v>
      </c>
      <c r="H14" s="88" t="s">
        <v>22</v>
      </c>
      <c r="I14" s="88">
        <v>1.2192000000000001</v>
      </c>
      <c r="J14" s="89">
        <v>1.2191999999999998</v>
      </c>
      <c r="K14" s="89">
        <v>1.18364</v>
      </c>
      <c r="L14" s="89">
        <v>1.123696</v>
      </c>
      <c r="M14" s="88">
        <v>1.2</v>
      </c>
      <c r="N14" s="88">
        <v>1.36</v>
      </c>
      <c r="O14" s="88">
        <v>1.36</v>
      </c>
      <c r="P14" s="88">
        <v>1.4</v>
      </c>
      <c r="Q14" s="88">
        <v>1.2</v>
      </c>
      <c r="R14" s="88">
        <v>1.35</v>
      </c>
      <c r="S14" s="88">
        <v>1.2</v>
      </c>
      <c r="T14" s="88">
        <v>1.2</v>
      </c>
      <c r="U14" s="115">
        <v>1.2192000000000001</v>
      </c>
    </row>
    <row r="15" spans="1:21" x14ac:dyDescent="0.2">
      <c r="A15" s="26" t="s">
        <v>284</v>
      </c>
      <c r="B15" s="88">
        <v>2</v>
      </c>
      <c r="C15" s="88">
        <v>2</v>
      </c>
      <c r="D15" s="88">
        <v>2</v>
      </c>
      <c r="E15" s="88">
        <v>2.3199999999999998</v>
      </c>
      <c r="F15" s="88">
        <v>2.72</v>
      </c>
      <c r="G15" s="88">
        <v>2.2000000000000002</v>
      </c>
      <c r="H15" s="88" t="s">
        <v>22</v>
      </c>
      <c r="I15" s="88">
        <v>2.4384000000000001</v>
      </c>
      <c r="J15" s="89">
        <v>2.4383999999999997</v>
      </c>
      <c r="K15" s="89">
        <v>2.3672800000000001</v>
      </c>
      <c r="L15" s="89">
        <v>2.2473920000000001</v>
      </c>
      <c r="M15" s="88">
        <v>2.4</v>
      </c>
      <c r="N15" s="88">
        <v>2.72</v>
      </c>
      <c r="O15" s="88">
        <v>2.72</v>
      </c>
      <c r="P15" s="88">
        <v>2.8</v>
      </c>
      <c r="Q15" s="88">
        <v>2.4</v>
      </c>
      <c r="R15" s="88">
        <v>2.7</v>
      </c>
      <c r="S15" s="88">
        <v>2.4</v>
      </c>
      <c r="T15" s="88">
        <v>2.4</v>
      </c>
      <c r="U15" s="115">
        <v>2.4384000000000001</v>
      </c>
    </row>
    <row r="16" spans="1:21" x14ac:dyDescent="0.2">
      <c r="A16" s="26" t="s">
        <v>286</v>
      </c>
      <c r="B16" s="88">
        <v>4</v>
      </c>
      <c r="C16" s="88">
        <v>4</v>
      </c>
      <c r="D16" s="88">
        <v>4</v>
      </c>
      <c r="E16" s="88">
        <v>4.6399999999999997</v>
      </c>
      <c r="F16" s="88">
        <v>5.44</v>
      </c>
      <c r="G16" s="88">
        <v>4.4000000000000004</v>
      </c>
      <c r="H16" s="88" t="s">
        <v>22</v>
      </c>
      <c r="I16" s="88">
        <v>4.8768000000000002</v>
      </c>
      <c r="J16" s="89">
        <v>4.8767999999999994</v>
      </c>
      <c r="K16" s="89">
        <v>4.7345600000000001</v>
      </c>
      <c r="L16" s="89">
        <v>4.4947840000000001</v>
      </c>
      <c r="M16" s="88">
        <v>4.8</v>
      </c>
      <c r="N16" s="88">
        <v>5.44</v>
      </c>
      <c r="O16" s="88">
        <v>5.44</v>
      </c>
      <c r="P16" s="88">
        <v>5.6</v>
      </c>
      <c r="Q16" s="88">
        <v>4.8</v>
      </c>
      <c r="R16" s="88">
        <v>5.4</v>
      </c>
      <c r="S16" s="88">
        <v>4.8</v>
      </c>
      <c r="T16" s="88">
        <v>4.8</v>
      </c>
      <c r="U16" s="115">
        <v>4.8780700000000001</v>
      </c>
    </row>
    <row r="17" spans="1:21" x14ac:dyDescent="0.2">
      <c r="A17" s="26" t="s">
        <v>283</v>
      </c>
      <c r="B17" s="88">
        <v>0.45</v>
      </c>
      <c r="C17" s="88">
        <v>0.45</v>
      </c>
      <c r="D17" s="88">
        <v>0.45</v>
      </c>
      <c r="E17" s="88">
        <v>0.52</v>
      </c>
      <c r="F17" s="88">
        <v>0.61</v>
      </c>
      <c r="G17" s="88">
        <v>0.5</v>
      </c>
      <c r="H17" s="88">
        <v>0.53620680386023356</v>
      </c>
      <c r="I17" s="63"/>
      <c r="J17" s="88" t="s">
        <v>22</v>
      </c>
      <c r="K17" s="88" t="s">
        <v>22</v>
      </c>
      <c r="L17" s="88" t="s">
        <v>22</v>
      </c>
      <c r="M17" s="88">
        <v>0.54</v>
      </c>
      <c r="N17" s="88">
        <v>0.61</v>
      </c>
      <c r="O17" s="88">
        <v>0.61</v>
      </c>
      <c r="P17" s="88">
        <v>0.63</v>
      </c>
      <c r="Q17" s="88">
        <v>0.54</v>
      </c>
      <c r="R17" s="88" t="s">
        <v>22</v>
      </c>
      <c r="S17" s="88" t="s">
        <v>22</v>
      </c>
      <c r="T17" s="88" t="s">
        <v>22</v>
      </c>
      <c r="U17" s="88" t="s">
        <v>22</v>
      </c>
    </row>
    <row r="18" spans="1:21" x14ac:dyDescent="0.2">
      <c r="A18" s="26" t="s">
        <v>285</v>
      </c>
      <c r="B18" s="88">
        <v>0.9</v>
      </c>
      <c r="C18" s="88">
        <v>0.9</v>
      </c>
      <c r="D18" s="88">
        <v>0.9</v>
      </c>
      <c r="E18" s="88">
        <v>1.04</v>
      </c>
      <c r="F18" s="88">
        <v>1.22</v>
      </c>
      <c r="G18" s="88">
        <v>1</v>
      </c>
      <c r="H18" s="88">
        <v>1.0716989042703298</v>
      </c>
      <c r="I18" s="63"/>
      <c r="J18" s="88" t="s">
        <v>22</v>
      </c>
      <c r="K18" s="88" t="s">
        <v>22</v>
      </c>
      <c r="L18" s="88" t="s">
        <v>22</v>
      </c>
      <c r="M18" s="88">
        <v>1.08</v>
      </c>
      <c r="N18" s="88">
        <v>1.22</v>
      </c>
      <c r="O18" s="88">
        <v>1.22</v>
      </c>
      <c r="P18" s="88">
        <v>1.26</v>
      </c>
      <c r="Q18" s="88">
        <v>1.08</v>
      </c>
      <c r="R18" s="88" t="s">
        <v>22</v>
      </c>
      <c r="S18" s="88" t="s">
        <v>22</v>
      </c>
      <c r="T18" s="88" t="s">
        <v>22</v>
      </c>
      <c r="U18" s="88" t="s">
        <v>22</v>
      </c>
    </row>
    <row r="19" spans="1:21" x14ac:dyDescent="0.2">
      <c r="A19" s="26" t="s">
        <v>287</v>
      </c>
      <c r="B19" s="88">
        <v>1.8</v>
      </c>
      <c r="C19" s="88">
        <v>1.8</v>
      </c>
      <c r="D19" s="88">
        <v>1.8</v>
      </c>
      <c r="E19" s="88">
        <v>2.08</v>
      </c>
      <c r="F19" s="88">
        <v>2.4500000000000002</v>
      </c>
      <c r="G19" s="88">
        <v>2</v>
      </c>
      <c r="H19" s="88">
        <v>2.1425027401478087</v>
      </c>
      <c r="I19" s="88" t="s">
        <v>94</v>
      </c>
      <c r="J19" s="88" t="s">
        <v>22</v>
      </c>
      <c r="K19" s="88" t="s">
        <v>22</v>
      </c>
      <c r="L19" s="88" t="s">
        <v>22</v>
      </c>
      <c r="M19" s="88">
        <v>2.16</v>
      </c>
      <c r="N19" s="88">
        <v>2.4500000000000002</v>
      </c>
      <c r="O19" s="88">
        <v>2.4500000000000002</v>
      </c>
      <c r="P19" s="88">
        <v>2.52</v>
      </c>
      <c r="Q19" s="88">
        <v>2.16</v>
      </c>
      <c r="R19" s="88" t="s">
        <v>22</v>
      </c>
      <c r="S19" s="88" t="s">
        <v>22</v>
      </c>
      <c r="T19" s="88" t="s">
        <v>22</v>
      </c>
      <c r="U19" s="88" t="s">
        <v>22</v>
      </c>
    </row>
    <row r="20" spans="1:21" x14ac:dyDescent="0.2">
      <c r="A20" s="26" t="s">
        <v>289</v>
      </c>
      <c r="B20" s="88">
        <v>2.7</v>
      </c>
      <c r="C20" s="88">
        <v>2.7</v>
      </c>
      <c r="D20" s="88">
        <v>2.7</v>
      </c>
      <c r="E20" s="88">
        <v>3.12</v>
      </c>
      <c r="F20" s="88">
        <v>3.67</v>
      </c>
      <c r="G20" s="88">
        <v>3</v>
      </c>
      <c r="H20" s="88">
        <v>3.2132449062326569</v>
      </c>
      <c r="I20" s="88" t="s">
        <v>94</v>
      </c>
      <c r="J20" s="88" t="s">
        <v>22</v>
      </c>
      <c r="K20" s="88" t="s">
        <v>22</v>
      </c>
      <c r="L20" s="88" t="s">
        <v>22</v>
      </c>
      <c r="M20" s="88">
        <v>3.24</v>
      </c>
      <c r="N20" s="88">
        <v>3.67</v>
      </c>
      <c r="O20" s="88">
        <v>3.67</v>
      </c>
      <c r="P20" s="88">
        <v>3.78</v>
      </c>
      <c r="Q20" s="88">
        <v>3.24</v>
      </c>
      <c r="R20" s="88" t="s">
        <v>22</v>
      </c>
      <c r="S20" s="88" t="s">
        <v>22</v>
      </c>
      <c r="T20" s="88" t="s">
        <v>22</v>
      </c>
      <c r="U20" s="88" t="s">
        <v>22</v>
      </c>
    </row>
    <row r="21" spans="1:21" x14ac:dyDescent="0.2">
      <c r="A21" s="26" t="s">
        <v>292</v>
      </c>
      <c r="B21" s="88">
        <v>5.4</v>
      </c>
      <c r="C21" s="88">
        <v>5.4</v>
      </c>
      <c r="D21" s="88">
        <v>5.4</v>
      </c>
      <c r="E21" s="88">
        <v>6.24</v>
      </c>
      <c r="F21" s="88">
        <v>7.34</v>
      </c>
      <c r="G21" s="88">
        <v>6</v>
      </c>
      <c r="H21" s="88">
        <v>6.4256228763267584</v>
      </c>
      <c r="I21" s="88" t="s">
        <v>94</v>
      </c>
      <c r="J21" s="88" t="s">
        <v>22</v>
      </c>
      <c r="K21" s="88" t="s">
        <v>22</v>
      </c>
      <c r="L21" s="88" t="s">
        <v>22</v>
      </c>
      <c r="M21" s="88">
        <v>6.48</v>
      </c>
      <c r="N21" s="88">
        <v>7.34</v>
      </c>
      <c r="O21" s="88">
        <v>7.34</v>
      </c>
      <c r="P21" s="88">
        <v>7.56</v>
      </c>
      <c r="Q21" s="88">
        <v>6.48</v>
      </c>
      <c r="R21" s="88" t="s">
        <v>22</v>
      </c>
      <c r="S21" s="88" t="s">
        <v>22</v>
      </c>
      <c r="T21" s="88" t="s">
        <v>22</v>
      </c>
      <c r="U21" s="88" t="s">
        <v>22</v>
      </c>
    </row>
    <row r="22" spans="1:21" x14ac:dyDescent="0.2">
      <c r="A22" s="26" t="s">
        <v>295</v>
      </c>
      <c r="B22" s="88">
        <v>10.8</v>
      </c>
      <c r="C22" s="88">
        <v>10.8</v>
      </c>
      <c r="D22" s="88">
        <v>10.8</v>
      </c>
      <c r="E22" s="88">
        <v>12.48</v>
      </c>
      <c r="F22" s="88">
        <v>14.69</v>
      </c>
      <c r="G22" s="88">
        <v>12</v>
      </c>
      <c r="H22" s="88">
        <v>12.850318997307854</v>
      </c>
      <c r="I22" s="88" t="s">
        <v>94</v>
      </c>
      <c r="J22" s="88" t="s">
        <v>22</v>
      </c>
      <c r="K22" s="88" t="s">
        <v>22</v>
      </c>
      <c r="L22" s="88" t="s">
        <v>22</v>
      </c>
      <c r="M22" s="88">
        <v>12.96</v>
      </c>
      <c r="N22" s="88">
        <v>14.69</v>
      </c>
      <c r="O22" s="88">
        <v>14.69</v>
      </c>
      <c r="P22" s="88">
        <v>15.12</v>
      </c>
      <c r="Q22" s="88">
        <v>12.96</v>
      </c>
      <c r="R22" s="88" t="s">
        <v>22</v>
      </c>
      <c r="S22" s="88" t="s">
        <v>22</v>
      </c>
      <c r="T22" s="88" t="s">
        <v>22</v>
      </c>
      <c r="U22" s="88" t="s">
        <v>22</v>
      </c>
    </row>
    <row r="23" spans="1:21" x14ac:dyDescent="0.2">
      <c r="A23" s="26" t="s">
        <v>288</v>
      </c>
      <c r="B23" s="88">
        <v>1</v>
      </c>
      <c r="C23" s="88">
        <v>1</v>
      </c>
      <c r="D23" s="88">
        <v>1</v>
      </c>
      <c r="E23" s="88">
        <v>1.1499999999999999</v>
      </c>
      <c r="F23" s="88">
        <v>1.19</v>
      </c>
      <c r="G23" s="88">
        <v>1.0900000000000001</v>
      </c>
      <c r="H23" s="88">
        <v>1.2315677905311588</v>
      </c>
      <c r="I23" s="92">
        <v>1.1199999999999999</v>
      </c>
      <c r="J23" s="91">
        <v>1.1186</v>
      </c>
      <c r="K23" s="88" t="s">
        <v>22</v>
      </c>
      <c r="L23" s="88" t="s">
        <v>22</v>
      </c>
      <c r="M23" s="88">
        <v>1.26</v>
      </c>
      <c r="N23" s="88">
        <v>1.3</v>
      </c>
      <c r="O23" s="88">
        <v>1.3</v>
      </c>
      <c r="P23" s="88">
        <v>1.22</v>
      </c>
      <c r="Q23" s="88">
        <v>1.17</v>
      </c>
      <c r="R23" s="88">
        <v>1.3599999999999999</v>
      </c>
      <c r="S23" s="88">
        <v>1.19</v>
      </c>
      <c r="T23" s="88">
        <v>1.19</v>
      </c>
      <c r="U23" s="88" t="s">
        <v>22</v>
      </c>
    </row>
    <row r="24" spans="1:21" x14ac:dyDescent="0.2">
      <c r="A24" s="26" t="s">
        <v>291</v>
      </c>
      <c r="B24" s="88">
        <v>1.58</v>
      </c>
      <c r="C24" s="88">
        <v>1.58</v>
      </c>
      <c r="D24" s="88">
        <v>1.58</v>
      </c>
      <c r="E24" s="88">
        <v>1.81</v>
      </c>
      <c r="F24" s="88">
        <v>1.87</v>
      </c>
      <c r="G24" s="88">
        <v>1.71</v>
      </c>
      <c r="H24" s="88">
        <v>1.8820873721979927</v>
      </c>
      <c r="I24" s="88">
        <v>1.7471999999999999</v>
      </c>
      <c r="J24" s="91">
        <v>1.7458000000000002</v>
      </c>
      <c r="K24" s="88" t="s">
        <v>22</v>
      </c>
      <c r="L24" s="88" t="s">
        <v>22</v>
      </c>
      <c r="M24" s="88">
        <v>1.99</v>
      </c>
      <c r="N24" s="88">
        <v>2.04</v>
      </c>
      <c r="O24" s="88">
        <v>2.04</v>
      </c>
      <c r="P24" s="88">
        <v>1.93</v>
      </c>
      <c r="Q24" s="88">
        <v>1.85</v>
      </c>
      <c r="R24" s="88">
        <v>2.1488</v>
      </c>
      <c r="S24" s="88">
        <v>1.88</v>
      </c>
      <c r="T24" s="88">
        <v>1.88</v>
      </c>
      <c r="U24" s="88" t="s">
        <v>22</v>
      </c>
    </row>
    <row r="25" spans="1:21" x14ac:dyDescent="0.2">
      <c r="A25" s="26" t="s">
        <v>294</v>
      </c>
      <c r="B25" s="88">
        <v>2.73</v>
      </c>
      <c r="C25" s="88">
        <v>2.73</v>
      </c>
      <c r="D25" s="88">
        <v>2.73</v>
      </c>
      <c r="E25" s="88">
        <v>3.14</v>
      </c>
      <c r="F25" s="88">
        <v>3.24</v>
      </c>
      <c r="G25" s="88">
        <v>2.97</v>
      </c>
      <c r="H25" s="88">
        <v>3.1996740886123205</v>
      </c>
      <c r="I25" s="88">
        <v>3.0043999999999995</v>
      </c>
      <c r="J25" s="91">
        <v>3.0016000000000003</v>
      </c>
      <c r="K25" s="88" t="s">
        <v>22</v>
      </c>
      <c r="L25" s="88" t="s">
        <v>22</v>
      </c>
      <c r="M25" s="88">
        <v>3.44</v>
      </c>
      <c r="N25" s="88">
        <v>3.54</v>
      </c>
      <c r="O25" s="88">
        <v>3.54</v>
      </c>
      <c r="P25" s="88">
        <v>3.34</v>
      </c>
      <c r="Q25" s="88">
        <v>3.2</v>
      </c>
      <c r="R25" s="88">
        <v>3.7128000000000001</v>
      </c>
      <c r="S25" s="88">
        <v>3.26</v>
      </c>
      <c r="T25" s="88">
        <v>3.26</v>
      </c>
      <c r="U25" s="88" t="s">
        <v>22</v>
      </c>
    </row>
    <row r="26" spans="1:21" x14ac:dyDescent="0.2">
      <c r="A26" s="26" t="s">
        <v>297</v>
      </c>
      <c r="B26" s="88">
        <v>5.14</v>
      </c>
      <c r="C26" s="88">
        <v>5.14</v>
      </c>
      <c r="D26" s="88">
        <v>5.14</v>
      </c>
      <c r="E26" s="88">
        <v>5.91</v>
      </c>
      <c r="F26" s="88">
        <v>6.09</v>
      </c>
      <c r="G26" s="88">
        <v>5.58</v>
      </c>
      <c r="H26" s="88">
        <v>5.9248271374198476</v>
      </c>
      <c r="I26" s="88">
        <v>5.6265999999999998</v>
      </c>
      <c r="J26" s="91">
        <v>5.6223999999999998</v>
      </c>
      <c r="K26" s="88" t="s">
        <v>22</v>
      </c>
      <c r="L26" s="88" t="s">
        <v>22</v>
      </c>
      <c r="M26" s="88">
        <v>6.47</v>
      </c>
      <c r="N26" s="88">
        <v>6.66</v>
      </c>
      <c r="O26" s="88">
        <v>6.66</v>
      </c>
      <c r="P26" s="88">
        <v>6.28</v>
      </c>
      <c r="Q26" s="88">
        <v>6.01</v>
      </c>
      <c r="R26" s="88">
        <v>6.9903999999999993</v>
      </c>
      <c r="S26" s="88">
        <v>6.13</v>
      </c>
      <c r="T26" s="88">
        <v>6.13</v>
      </c>
      <c r="U26" s="88" t="s">
        <v>22</v>
      </c>
    </row>
    <row r="27" spans="1:21" x14ac:dyDescent="0.2">
      <c r="A27" s="26" t="s">
        <v>299</v>
      </c>
      <c r="B27" s="88">
        <v>8.6199999999999992</v>
      </c>
      <c r="C27" s="88">
        <v>8.6199999999999992</v>
      </c>
      <c r="D27" s="88">
        <v>8.6199999999999992</v>
      </c>
      <c r="E27" s="88">
        <v>9.91</v>
      </c>
      <c r="F27" s="88">
        <v>10.220000000000001</v>
      </c>
      <c r="G27" s="88">
        <v>9.36</v>
      </c>
      <c r="H27" s="88">
        <v>10.178258172955902</v>
      </c>
      <c r="I27" s="88">
        <v>9.5031999999999996</v>
      </c>
      <c r="J27" s="91">
        <v>9.4947999999999997</v>
      </c>
      <c r="K27" s="88" t="s">
        <v>22</v>
      </c>
      <c r="L27" s="88" t="s">
        <v>22</v>
      </c>
      <c r="M27" s="88">
        <v>10.85</v>
      </c>
      <c r="N27" s="88">
        <v>11.17</v>
      </c>
      <c r="O27" s="88">
        <v>11.17</v>
      </c>
      <c r="P27" s="88">
        <v>10.54</v>
      </c>
      <c r="Q27" s="88">
        <v>10.09</v>
      </c>
      <c r="R27" s="88">
        <v>11.723199999999999</v>
      </c>
      <c r="S27" s="88">
        <v>10.28</v>
      </c>
      <c r="T27" s="88">
        <v>10.28</v>
      </c>
      <c r="U27" s="88" t="s">
        <v>22</v>
      </c>
    </row>
    <row r="28" spans="1:21" x14ac:dyDescent="0.2">
      <c r="A28" s="26" t="s">
        <v>301</v>
      </c>
      <c r="B28" s="88">
        <v>10.28</v>
      </c>
      <c r="C28" s="88">
        <v>10.28</v>
      </c>
      <c r="D28" s="88">
        <v>10.28</v>
      </c>
      <c r="E28" s="88">
        <v>11.82</v>
      </c>
      <c r="F28" s="88">
        <v>12.19</v>
      </c>
      <c r="G28" s="88">
        <v>11.16</v>
      </c>
      <c r="H28" s="88">
        <v>12.046649658759762</v>
      </c>
      <c r="I28" s="88">
        <v>11.254599999999998</v>
      </c>
      <c r="J28" s="91">
        <v>11.2448</v>
      </c>
      <c r="K28" s="88" t="s">
        <v>22</v>
      </c>
      <c r="L28" s="88" t="s">
        <v>22</v>
      </c>
      <c r="M28" s="88">
        <v>12.94</v>
      </c>
      <c r="N28" s="88">
        <v>13.32</v>
      </c>
      <c r="O28" s="88">
        <v>13.32</v>
      </c>
      <c r="P28" s="88">
        <v>12.56</v>
      </c>
      <c r="Q28" s="88">
        <v>12.03</v>
      </c>
      <c r="R28" s="88">
        <v>13.980799999999999</v>
      </c>
      <c r="S28" s="88">
        <v>12.26</v>
      </c>
      <c r="T28" s="88">
        <v>12.26</v>
      </c>
      <c r="U28" s="88" t="s">
        <v>22</v>
      </c>
    </row>
    <row r="29" spans="1:21" x14ac:dyDescent="0.2">
      <c r="A29" s="26" t="s">
        <v>304</v>
      </c>
      <c r="B29" s="88">
        <v>1.68</v>
      </c>
      <c r="C29" s="88">
        <v>1.68</v>
      </c>
      <c r="D29" s="88" t="s">
        <v>22</v>
      </c>
      <c r="E29" s="88" t="s">
        <v>22</v>
      </c>
      <c r="F29" s="88">
        <v>2.08</v>
      </c>
      <c r="G29" s="88">
        <v>1.84</v>
      </c>
      <c r="H29" s="88">
        <v>2.06</v>
      </c>
      <c r="I29" s="63"/>
      <c r="J29" s="88" t="s">
        <v>22</v>
      </c>
      <c r="K29" s="88" t="s">
        <v>22</v>
      </c>
      <c r="L29" s="88" t="s">
        <v>22</v>
      </c>
      <c r="M29" s="88">
        <v>2.3199999999999998</v>
      </c>
      <c r="N29" s="88">
        <v>2.34</v>
      </c>
      <c r="O29" s="88" t="s">
        <v>22</v>
      </c>
      <c r="P29" s="88" t="s">
        <v>22</v>
      </c>
      <c r="Q29" s="88" t="s">
        <v>22</v>
      </c>
      <c r="R29" s="88">
        <v>2.65</v>
      </c>
      <c r="S29" s="88" t="s">
        <v>22</v>
      </c>
      <c r="T29" s="88" t="s">
        <v>22</v>
      </c>
      <c r="U29" s="88" t="s">
        <v>22</v>
      </c>
    </row>
    <row r="30" spans="1:21" x14ac:dyDescent="0.2">
      <c r="A30" s="26" t="s">
        <v>306</v>
      </c>
      <c r="B30" s="88">
        <v>2.29</v>
      </c>
      <c r="C30" s="88">
        <v>2.29</v>
      </c>
      <c r="D30" s="88" t="s">
        <v>22</v>
      </c>
      <c r="E30" s="88" t="s">
        <v>22</v>
      </c>
      <c r="F30" s="88">
        <v>2.99</v>
      </c>
      <c r="G30" s="88">
        <v>2.48</v>
      </c>
      <c r="H30" s="88">
        <v>2.69</v>
      </c>
      <c r="I30" s="63"/>
      <c r="J30" s="88" t="s">
        <v>22</v>
      </c>
      <c r="K30" s="88" t="s">
        <v>22</v>
      </c>
      <c r="L30" s="88" t="s">
        <v>22</v>
      </c>
      <c r="M30" s="88">
        <v>3.1</v>
      </c>
      <c r="N30" s="88">
        <v>3.19</v>
      </c>
      <c r="O30" s="88" t="s">
        <v>22</v>
      </c>
      <c r="P30" s="88" t="s">
        <v>22</v>
      </c>
      <c r="Q30" s="88" t="s">
        <v>22</v>
      </c>
      <c r="R30" s="88">
        <v>3.78</v>
      </c>
      <c r="S30" s="88" t="s">
        <v>22</v>
      </c>
      <c r="T30" s="88" t="s">
        <v>22</v>
      </c>
      <c r="U30" s="88" t="s">
        <v>22</v>
      </c>
    </row>
    <row r="31" spans="1:21" x14ac:dyDescent="0.2">
      <c r="A31" s="26" t="s">
        <v>308</v>
      </c>
      <c r="B31" s="88">
        <v>3.41</v>
      </c>
      <c r="C31" s="88">
        <v>3.41</v>
      </c>
      <c r="D31" s="88" t="s">
        <v>22</v>
      </c>
      <c r="E31" s="88" t="s">
        <v>22</v>
      </c>
      <c r="F31" s="88">
        <v>5.18</v>
      </c>
      <c r="G31" s="88">
        <v>3.72</v>
      </c>
      <c r="H31" s="88">
        <v>3.94</v>
      </c>
      <c r="I31" s="63"/>
      <c r="J31" s="88" t="s">
        <v>22</v>
      </c>
      <c r="K31" s="88" t="s">
        <v>22</v>
      </c>
      <c r="L31" s="88" t="s">
        <v>22</v>
      </c>
      <c r="M31" s="88">
        <v>5.25</v>
      </c>
      <c r="N31" s="88">
        <v>5.46</v>
      </c>
      <c r="O31" s="88" t="s">
        <v>22</v>
      </c>
      <c r="P31" s="88" t="s">
        <v>22</v>
      </c>
      <c r="Q31" s="88" t="s">
        <v>22</v>
      </c>
      <c r="R31" s="88">
        <v>5.97</v>
      </c>
      <c r="S31" s="88" t="s">
        <v>22</v>
      </c>
      <c r="T31" s="88" t="s">
        <v>22</v>
      </c>
      <c r="U31" s="88" t="s">
        <v>22</v>
      </c>
    </row>
    <row r="32" spans="1:21" x14ac:dyDescent="0.2">
      <c r="A32" s="26" t="s">
        <v>309</v>
      </c>
      <c r="B32" s="88">
        <v>6.43</v>
      </c>
      <c r="C32" s="88">
        <v>6.43</v>
      </c>
      <c r="D32" s="88" t="s">
        <v>22</v>
      </c>
      <c r="E32" s="88" t="s">
        <v>22</v>
      </c>
      <c r="F32" s="88">
        <v>9.74</v>
      </c>
      <c r="G32" s="88">
        <v>6.98</v>
      </c>
      <c r="H32" s="88">
        <v>7.23</v>
      </c>
      <c r="I32" s="63"/>
      <c r="J32" s="88" t="s">
        <v>22</v>
      </c>
      <c r="K32" s="88" t="s">
        <v>22</v>
      </c>
      <c r="L32" s="88" t="s">
        <v>22</v>
      </c>
      <c r="M32" s="88">
        <v>8.3000000000000007</v>
      </c>
      <c r="N32" s="88">
        <v>8.8000000000000007</v>
      </c>
      <c r="O32" s="88" t="s">
        <v>22</v>
      </c>
      <c r="P32" s="88" t="s">
        <v>22</v>
      </c>
      <c r="Q32" s="88" t="s">
        <v>22</v>
      </c>
      <c r="R32" s="88">
        <v>9.9600000000000009</v>
      </c>
      <c r="S32" s="88" t="s">
        <v>22</v>
      </c>
      <c r="T32" s="88" t="s">
        <v>22</v>
      </c>
      <c r="U32" s="88" t="s">
        <v>22</v>
      </c>
    </row>
    <row r="33" spans="1:21" x14ac:dyDescent="0.2">
      <c r="A33" s="26" t="s">
        <v>310</v>
      </c>
      <c r="B33" s="88">
        <v>11.11</v>
      </c>
      <c r="C33" s="88">
        <v>11.11</v>
      </c>
      <c r="D33" s="88" t="s">
        <v>22</v>
      </c>
      <c r="E33" s="88" t="s">
        <v>22</v>
      </c>
      <c r="F33" s="88">
        <v>15.84</v>
      </c>
      <c r="G33" s="88">
        <v>12.04</v>
      </c>
      <c r="H33" s="88">
        <v>13.27</v>
      </c>
      <c r="I33" s="63"/>
      <c r="J33" s="88" t="s">
        <v>22</v>
      </c>
      <c r="K33" s="88" t="s">
        <v>22</v>
      </c>
      <c r="L33" s="88" t="s">
        <v>22</v>
      </c>
      <c r="M33" s="88">
        <v>16.920000000000002</v>
      </c>
      <c r="N33" s="88">
        <v>14.51</v>
      </c>
      <c r="O33" s="88" t="s">
        <v>22</v>
      </c>
      <c r="P33" s="88" t="s">
        <v>22</v>
      </c>
      <c r="Q33" s="88" t="s">
        <v>22</v>
      </c>
      <c r="R33" s="88">
        <v>17.559999999999999</v>
      </c>
      <c r="S33" s="88" t="s">
        <v>22</v>
      </c>
      <c r="T33" s="88" t="s">
        <v>22</v>
      </c>
      <c r="U33" s="88" t="s">
        <v>22</v>
      </c>
    </row>
    <row r="34" spans="1:21" x14ac:dyDescent="0.2">
      <c r="A34" s="26" t="s">
        <v>311</v>
      </c>
      <c r="B34" s="88">
        <v>10.28</v>
      </c>
      <c r="C34" s="88">
        <v>10.28</v>
      </c>
      <c r="D34" s="88" t="s">
        <v>22</v>
      </c>
      <c r="E34" s="88" t="s">
        <v>22</v>
      </c>
      <c r="F34" s="88">
        <v>13.17</v>
      </c>
      <c r="G34" s="88">
        <v>11.16</v>
      </c>
      <c r="H34" s="88">
        <v>12.05</v>
      </c>
      <c r="I34" s="88"/>
      <c r="J34" s="88" t="s">
        <v>22</v>
      </c>
      <c r="K34" s="88" t="s">
        <v>22</v>
      </c>
      <c r="L34" s="88" t="s">
        <v>22</v>
      </c>
      <c r="M34" s="88">
        <v>12.94</v>
      </c>
      <c r="N34" s="88">
        <v>13.32</v>
      </c>
      <c r="O34" s="88" t="s">
        <v>22</v>
      </c>
      <c r="P34" s="88" t="s">
        <v>22</v>
      </c>
      <c r="Q34" s="88" t="s">
        <v>22</v>
      </c>
      <c r="R34" s="88">
        <v>14.48</v>
      </c>
      <c r="S34" s="88" t="s">
        <v>22</v>
      </c>
      <c r="T34" s="88" t="s">
        <v>22</v>
      </c>
      <c r="U34" s="88" t="s">
        <v>22</v>
      </c>
    </row>
    <row r="35" spans="1:21" x14ac:dyDescent="0.2">
      <c r="A35" s="26" t="s">
        <v>312</v>
      </c>
      <c r="B35" s="88">
        <v>18.21</v>
      </c>
      <c r="C35" s="88">
        <v>18.21</v>
      </c>
      <c r="D35" s="88" t="s">
        <v>22</v>
      </c>
      <c r="E35" s="88" t="s">
        <v>22</v>
      </c>
      <c r="F35" s="88">
        <v>21.17</v>
      </c>
      <c r="G35" s="88">
        <v>19.59</v>
      </c>
      <c r="H35" s="88">
        <v>21.3</v>
      </c>
      <c r="I35" s="88"/>
      <c r="J35" s="88" t="s">
        <v>22</v>
      </c>
      <c r="K35" s="88" t="s">
        <v>22</v>
      </c>
      <c r="L35" s="88" t="s">
        <v>22</v>
      </c>
      <c r="M35" s="88">
        <v>23.53</v>
      </c>
      <c r="N35" s="88">
        <v>23.53</v>
      </c>
      <c r="O35" s="88" t="s">
        <v>22</v>
      </c>
      <c r="P35" s="88" t="s">
        <v>22</v>
      </c>
      <c r="Q35" s="88" t="s">
        <v>22</v>
      </c>
      <c r="R35" s="88">
        <v>25.62</v>
      </c>
      <c r="S35" s="88" t="s">
        <v>22</v>
      </c>
      <c r="T35" s="88" t="s">
        <v>22</v>
      </c>
      <c r="U35" s="88" t="s">
        <v>22</v>
      </c>
    </row>
    <row r="36" spans="1:21" x14ac:dyDescent="0.2">
      <c r="A36" s="26" t="s">
        <v>290</v>
      </c>
      <c r="B36" s="96">
        <v>1.38432</v>
      </c>
      <c r="C36" s="88">
        <v>1.38432</v>
      </c>
      <c r="D36" s="88">
        <v>1.38432</v>
      </c>
      <c r="E36" s="88">
        <v>1.5086399999999998</v>
      </c>
      <c r="F36" s="88">
        <v>1.6665599999999998</v>
      </c>
      <c r="G36" s="88" t="s">
        <v>22</v>
      </c>
      <c r="H36" s="88">
        <v>1.68784</v>
      </c>
      <c r="I36" s="88"/>
      <c r="J36" s="88">
        <v>1.68784</v>
      </c>
      <c r="K36" s="88">
        <v>1.4447999999999999</v>
      </c>
      <c r="L36" s="88">
        <v>1.67692</v>
      </c>
      <c r="M36" s="88">
        <v>1.8916799999999998</v>
      </c>
      <c r="N36" s="88">
        <v>1.61056</v>
      </c>
      <c r="O36" s="88" t="s">
        <v>22</v>
      </c>
      <c r="P36" s="88">
        <v>1.7225599999999999</v>
      </c>
      <c r="Q36" s="88">
        <v>1.6430399999999998</v>
      </c>
      <c r="R36" s="88">
        <v>2.1728000000000001</v>
      </c>
      <c r="S36" s="88">
        <v>1.6777599999999997</v>
      </c>
      <c r="T36" s="88">
        <v>1.6777599999999997</v>
      </c>
      <c r="U36" s="88" t="s">
        <v>22</v>
      </c>
    </row>
    <row r="37" spans="1:21" x14ac:dyDescent="0.2">
      <c r="A37" s="26" t="s">
        <v>293</v>
      </c>
      <c r="B37" s="96">
        <v>1.8838399999999997</v>
      </c>
      <c r="C37" s="88">
        <v>1.8838399999999997</v>
      </c>
      <c r="D37" s="88">
        <v>1.8838399999999997</v>
      </c>
      <c r="E37" s="88">
        <v>2.0348579999999998</v>
      </c>
      <c r="F37" s="88">
        <v>2.2266859999999999</v>
      </c>
      <c r="G37" s="88" t="s">
        <v>22</v>
      </c>
      <c r="H37" s="88">
        <v>2.2525300000000001</v>
      </c>
      <c r="I37" s="88"/>
      <c r="J37" s="88">
        <v>2.2525300000000001</v>
      </c>
      <c r="K37" s="88">
        <v>1.9573119999999999</v>
      </c>
      <c r="L37" s="88">
        <v>2.239258</v>
      </c>
      <c r="M37" s="88">
        <v>2.5001339999999996</v>
      </c>
      <c r="N37" s="88">
        <v>2.1586599999999998</v>
      </c>
      <c r="O37" s="88" t="s">
        <v>22</v>
      </c>
      <c r="P37" s="88">
        <v>2.2946979999999999</v>
      </c>
      <c r="Q37" s="88">
        <v>2.1981119999999996</v>
      </c>
      <c r="R37" s="88">
        <v>2.8416219999999996</v>
      </c>
      <c r="S37" s="88">
        <v>2.2402799999999998</v>
      </c>
      <c r="T37" s="88">
        <v>2.2402799999999998</v>
      </c>
      <c r="U37" s="88" t="s">
        <v>22</v>
      </c>
    </row>
    <row r="38" spans="1:21" x14ac:dyDescent="0.2">
      <c r="A38" s="26" t="s">
        <v>296</v>
      </c>
      <c r="B38" s="96">
        <v>2.8828800000000001</v>
      </c>
      <c r="C38" s="88">
        <v>2.8828800000000001</v>
      </c>
      <c r="D38" s="88">
        <v>2.8828800000000001</v>
      </c>
      <c r="E38" s="88">
        <v>3.0872799999999998</v>
      </c>
      <c r="F38" s="88">
        <v>3.346924</v>
      </c>
      <c r="G38" s="88" t="s">
        <v>22</v>
      </c>
      <c r="H38" s="88">
        <v>3.3819099999999995</v>
      </c>
      <c r="I38" s="88"/>
      <c r="J38" s="88">
        <v>3.3819099999999995</v>
      </c>
      <c r="K38" s="88">
        <v>2.9823219999999999</v>
      </c>
      <c r="L38" s="88">
        <v>3.3639480000000002</v>
      </c>
      <c r="M38" s="88">
        <v>3.7170419999999997</v>
      </c>
      <c r="N38" s="88">
        <v>3.2548459999999997</v>
      </c>
      <c r="O38" s="88" t="s">
        <v>22</v>
      </c>
      <c r="P38" s="88">
        <v>3.4389879999999997</v>
      </c>
      <c r="Q38" s="88">
        <v>3.3082559999999996</v>
      </c>
      <c r="R38" s="88">
        <v>4.179252</v>
      </c>
      <c r="S38" s="88">
        <v>3.3653339999999998</v>
      </c>
      <c r="T38" s="88">
        <v>3.3653339999999998</v>
      </c>
      <c r="U38" s="88" t="s">
        <v>22</v>
      </c>
    </row>
    <row r="39" spans="1:21" x14ac:dyDescent="0.2">
      <c r="A39" s="26" t="s">
        <v>298</v>
      </c>
      <c r="B39" s="96">
        <v>4.88096</v>
      </c>
      <c r="C39" s="88">
        <v>4.88096</v>
      </c>
      <c r="D39" s="88">
        <v>4.88096</v>
      </c>
      <c r="E39" s="88">
        <v>5.1921239999999997</v>
      </c>
      <c r="F39" s="88">
        <v>5.5873999999999997</v>
      </c>
      <c r="G39" s="88" t="s">
        <v>22</v>
      </c>
      <c r="H39" s="88">
        <v>5.6406699999999992</v>
      </c>
      <c r="I39" s="88"/>
      <c r="J39" s="88">
        <v>5.6406699999999992</v>
      </c>
      <c r="K39" s="88">
        <v>5.032341999999999</v>
      </c>
      <c r="L39" s="88">
        <v>5.6133280000000001</v>
      </c>
      <c r="M39" s="88">
        <v>6.1508719999999997</v>
      </c>
      <c r="N39" s="88">
        <v>5.4472319999999996</v>
      </c>
      <c r="O39" s="88" t="s">
        <v>22</v>
      </c>
      <c r="P39" s="88">
        <v>5.7275679999999998</v>
      </c>
      <c r="Q39" s="88">
        <v>5.5285299999999999</v>
      </c>
      <c r="R39" s="88">
        <v>6.8545120000000006</v>
      </c>
      <c r="S39" s="88">
        <v>5.6154419999999998</v>
      </c>
      <c r="T39" s="88">
        <v>5.6154419999999998</v>
      </c>
      <c r="U39" s="88" t="s">
        <v>22</v>
      </c>
    </row>
    <row r="40" spans="1:21" x14ac:dyDescent="0.2">
      <c r="A40" s="26" t="s">
        <v>300</v>
      </c>
      <c r="B40" s="96">
        <v>9.5334399999999988</v>
      </c>
      <c r="C40" s="88">
        <v>9.5334399999999988</v>
      </c>
      <c r="D40" s="88">
        <v>9.5334399999999988</v>
      </c>
      <c r="E40" s="88">
        <v>10.244261999999999</v>
      </c>
      <c r="F40" s="88">
        <v>11.147206000000001</v>
      </c>
      <c r="G40" s="88" t="s">
        <v>22</v>
      </c>
      <c r="H40" s="88">
        <v>11.268880000000001</v>
      </c>
      <c r="I40" s="88"/>
      <c r="J40" s="88">
        <v>11.268880000000001</v>
      </c>
      <c r="K40" s="88">
        <v>9.8792399999999994</v>
      </c>
      <c r="L40" s="88">
        <v>11.206439999999999</v>
      </c>
      <c r="M40" s="88">
        <v>12.434366000000001</v>
      </c>
      <c r="N40" s="88">
        <v>10.827012</v>
      </c>
      <c r="O40" s="88" t="s">
        <v>22</v>
      </c>
      <c r="P40" s="88">
        <v>11.467385999999998</v>
      </c>
      <c r="Q40" s="88">
        <v>11.012721999999998</v>
      </c>
      <c r="R40" s="88">
        <v>14.041733999999998</v>
      </c>
      <c r="S40" s="88">
        <v>11.211241999999999</v>
      </c>
      <c r="T40" s="88">
        <v>11.211241999999999</v>
      </c>
      <c r="U40" s="88" t="s">
        <v>22</v>
      </c>
    </row>
    <row r="41" spans="1:21" x14ac:dyDescent="0.2">
      <c r="A41" s="26" t="s">
        <v>302</v>
      </c>
      <c r="B41" s="96">
        <v>8.8771199999999997</v>
      </c>
      <c r="C41" s="88">
        <v>8.8771199999999997</v>
      </c>
      <c r="D41" s="88">
        <v>8.8771199999999997</v>
      </c>
      <c r="E41" s="88">
        <v>9.40184</v>
      </c>
      <c r="F41" s="88">
        <v>10.068365999999999</v>
      </c>
      <c r="G41" s="88" t="s">
        <v>22</v>
      </c>
      <c r="H41" s="88">
        <v>10.158175999999999</v>
      </c>
      <c r="I41" s="88"/>
      <c r="J41" s="88">
        <v>10.158175999999999</v>
      </c>
      <c r="K41" s="88">
        <v>9.1323819999999998</v>
      </c>
      <c r="L41" s="88">
        <v>10.112088</v>
      </c>
      <c r="M41" s="88">
        <v>11.018518</v>
      </c>
      <c r="N41" s="88">
        <v>9.8320039999999995</v>
      </c>
      <c r="O41" s="88" t="s">
        <v>22</v>
      </c>
      <c r="P41" s="88">
        <v>10.304727999999999</v>
      </c>
      <c r="Q41" s="88">
        <v>9.9690919999999998</v>
      </c>
      <c r="R41" s="88">
        <v>12.205031999999997</v>
      </c>
      <c r="S41" s="88">
        <v>10.115629999999999</v>
      </c>
      <c r="T41" s="88">
        <v>10.115629999999999</v>
      </c>
      <c r="U41" s="88" t="s">
        <v>22</v>
      </c>
    </row>
    <row r="42" spans="1:21" x14ac:dyDescent="0.2">
      <c r="A42" s="26" t="s">
        <v>303</v>
      </c>
      <c r="B42" s="96">
        <v>15.52768</v>
      </c>
      <c r="C42" s="88">
        <v>15.52768</v>
      </c>
      <c r="D42" s="88">
        <v>15.52768</v>
      </c>
      <c r="E42" s="88">
        <v>16.558821999999999</v>
      </c>
      <c r="F42" s="88">
        <v>17.868648</v>
      </c>
      <c r="G42" s="88" t="s">
        <v>22</v>
      </c>
      <c r="H42" s="88">
        <v>18.045145999999999</v>
      </c>
      <c r="I42" s="88"/>
      <c r="J42" s="88">
        <v>18.045145999999999</v>
      </c>
      <c r="K42" s="88">
        <v>16.029313999999999</v>
      </c>
      <c r="L42" s="88">
        <v>17.95458</v>
      </c>
      <c r="M42" s="88">
        <v>19.735841999999998</v>
      </c>
      <c r="N42" s="88">
        <v>17.404169999999997</v>
      </c>
      <c r="O42" s="88" t="s">
        <v>22</v>
      </c>
      <c r="P42" s="88">
        <v>18.333126</v>
      </c>
      <c r="Q42" s="88">
        <v>17.673558</v>
      </c>
      <c r="R42" s="88">
        <v>22.067513999999999</v>
      </c>
      <c r="S42" s="88">
        <v>17.961537999999997</v>
      </c>
      <c r="T42" s="88">
        <v>17.961537999999997</v>
      </c>
      <c r="U42" s="88" t="s">
        <v>22</v>
      </c>
    </row>
    <row r="43" spans="1:21" x14ac:dyDescent="0.2">
      <c r="A43" s="26" t="s">
        <v>305</v>
      </c>
      <c r="B43" s="96">
        <v>3.1852799999999997</v>
      </c>
      <c r="C43" s="88">
        <v>3.1852799999999997</v>
      </c>
      <c r="D43" s="88">
        <v>3.1852799999999997</v>
      </c>
      <c r="E43" s="88">
        <v>3.4229999999999996</v>
      </c>
      <c r="F43" s="88">
        <v>3.72512</v>
      </c>
      <c r="G43" s="88" t="s">
        <v>22</v>
      </c>
      <c r="H43" s="88">
        <v>3.76586</v>
      </c>
      <c r="I43" s="88"/>
      <c r="J43" s="88">
        <v>3.7657199999999995</v>
      </c>
      <c r="K43" s="88">
        <v>3.3009200000000001</v>
      </c>
      <c r="L43" s="88">
        <v>3.7447199999999996</v>
      </c>
      <c r="M43" s="88">
        <v>4.1556199999999999</v>
      </c>
      <c r="N43" s="88">
        <v>3.6180199999999996</v>
      </c>
      <c r="O43" s="88" t="s">
        <v>22</v>
      </c>
      <c r="P43" s="88">
        <v>3.8320799999999999</v>
      </c>
      <c r="Q43" s="88">
        <v>3.6805999999999996</v>
      </c>
      <c r="R43" s="88">
        <v>4.6933599999999993</v>
      </c>
      <c r="S43" s="88">
        <v>3.7465399999999995</v>
      </c>
      <c r="T43" s="88">
        <v>3.7465399999999995</v>
      </c>
      <c r="U43" s="88" t="s">
        <v>22</v>
      </c>
    </row>
    <row r="44" spans="1:21" x14ac:dyDescent="0.2">
      <c r="A44" s="26" t="s">
        <v>307</v>
      </c>
      <c r="B44" s="96">
        <v>5.48576</v>
      </c>
      <c r="C44" s="88">
        <v>5.48576</v>
      </c>
      <c r="D44" s="88">
        <v>5.48576</v>
      </c>
      <c r="E44" s="88">
        <v>5.8635919999999997</v>
      </c>
      <c r="F44" s="88">
        <v>6.3437779999999995</v>
      </c>
      <c r="G44" s="88" t="s">
        <v>22</v>
      </c>
      <c r="H44" s="88">
        <v>6.4085279999999996</v>
      </c>
      <c r="I44" s="88"/>
      <c r="J44" s="88">
        <v>6.4083039999999993</v>
      </c>
      <c r="K44" s="88">
        <v>5.6695520000000004</v>
      </c>
      <c r="L44" s="88">
        <v>6.3749279999999997</v>
      </c>
      <c r="M44" s="88">
        <v>7.0280139999999998</v>
      </c>
      <c r="N44" s="88">
        <v>6.173551999999999</v>
      </c>
      <c r="O44" s="88" t="s">
        <v>22</v>
      </c>
      <c r="P44" s="88">
        <v>6.5137799999999997</v>
      </c>
      <c r="Q44" s="88">
        <v>6.2720000000000002</v>
      </c>
      <c r="R44" s="88">
        <v>7.8826999999999989</v>
      </c>
      <c r="S44" s="88">
        <v>6.3778259999999989</v>
      </c>
      <c r="T44" s="88">
        <v>6.3778259999999989</v>
      </c>
      <c r="U44" s="88" t="s">
        <v>22</v>
      </c>
    </row>
    <row r="45" spans="1:21" ht="17" x14ac:dyDescent="0.2">
      <c r="A45" s="97" t="s">
        <v>313</v>
      </c>
      <c r="B45" s="96">
        <v>0.41159999999999997</v>
      </c>
      <c r="C45" s="88">
        <v>0.41159999999999997</v>
      </c>
      <c r="D45" s="88">
        <v>0.41159999999999997</v>
      </c>
      <c r="E45" s="88">
        <v>0.44280599999999998</v>
      </c>
      <c r="F45" s="88">
        <v>0.48245399999999999</v>
      </c>
      <c r="G45" s="88" t="s">
        <v>22</v>
      </c>
      <c r="H45" s="88">
        <v>0.487788</v>
      </c>
      <c r="I45" s="88" t="s">
        <v>22</v>
      </c>
      <c r="J45" s="88" t="s">
        <v>22</v>
      </c>
      <c r="K45" s="88" t="s">
        <v>22</v>
      </c>
      <c r="L45" s="88" t="s">
        <v>22</v>
      </c>
      <c r="M45" s="88">
        <v>0.53894399999999998</v>
      </c>
      <c r="N45" s="88">
        <v>0.46838400000000002</v>
      </c>
      <c r="O45" s="88" t="s">
        <v>22</v>
      </c>
      <c r="P45" s="88">
        <v>0.49649599999999999</v>
      </c>
      <c r="Q45" s="88" t="s">
        <v>22</v>
      </c>
      <c r="R45" s="88">
        <v>0.60950400000000005</v>
      </c>
      <c r="S45" s="88" t="s">
        <v>22</v>
      </c>
      <c r="T45" s="88" t="s">
        <v>22</v>
      </c>
      <c r="U45" s="88" t="s">
        <v>22</v>
      </c>
    </row>
    <row r="46" spans="1:21" ht="17" x14ac:dyDescent="0.2">
      <c r="A46" s="97" t="s">
        <v>314</v>
      </c>
      <c r="B46" s="96">
        <v>0.59079999999999999</v>
      </c>
      <c r="C46" s="88">
        <v>0.59079999999999999</v>
      </c>
      <c r="D46" s="88">
        <v>0.59079999999999999</v>
      </c>
      <c r="E46" s="88">
        <v>0.62679399999999996</v>
      </c>
      <c r="F46" s="88">
        <v>0.67339999999999989</v>
      </c>
      <c r="G46" s="88" t="s">
        <v>22</v>
      </c>
      <c r="H46" s="88">
        <v>0.6796859999999999</v>
      </c>
      <c r="I46" s="88" t="s">
        <v>22</v>
      </c>
      <c r="J46" s="88" t="s">
        <v>22</v>
      </c>
      <c r="K46" s="88" t="s">
        <v>22</v>
      </c>
      <c r="L46" s="88" t="s">
        <v>22</v>
      </c>
      <c r="M46" s="88">
        <v>0.73981600000000003</v>
      </c>
      <c r="N46" s="88">
        <v>0.65686599999999995</v>
      </c>
      <c r="O46" s="88" t="s">
        <v>22</v>
      </c>
      <c r="P46" s="88">
        <v>0.68990600000000002</v>
      </c>
      <c r="Q46" s="88" t="s">
        <v>22</v>
      </c>
      <c r="R46" s="88">
        <v>0.82279399999999991</v>
      </c>
      <c r="S46" s="88" t="s">
        <v>22</v>
      </c>
      <c r="T46" s="88" t="s">
        <v>22</v>
      </c>
      <c r="U46" s="88" t="s">
        <v>22</v>
      </c>
    </row>
    <row r="47" spans="1:21" ht="17" x14ac:dyDescent="0.2">
      <c r="A47" s="97" t="s">
        <v>315</v>
      </c>
      <c r="B47" s="96">
        <v>1.1801999999999999</v>
      </c>
      <c r="C47" s="88">
        <v>1.1801999999999999</v>
      </c>
      <c r="D47" s="88">
        <v>1.1801999999999999</v>
      </c>
      <c r="E47" s="88">
        <v>1.253574</v>
      </c>
      <c r="F47" s="88">
        <v>1.3467999999999998</v>
      </c>
      <c r="G47" s="88" t="s">
        <v>22</v>
      </c>
      <c r="H47" s="88">
        <v>1.3593719999999998</v>
      </c>
      <c r="I47" s="88" t="s">
        <v>22</v>
      </c>
      <c r="J47" s="88" t="s">
        <v>22</v>
      </c>
      <c r="K47" s="88" t="s">
        <v>22</v>
      </c>
      <c r="L47" s="88" t="s">
        <v>22</v>
      </c>
      <c r="M47" s="88">
        <v>1.4796320000000001</v>
      </c>
      <c r="N47" s="88">
        <v>1.3137319999999999</v>
      </c>
      <c r="O47" s="88" t="s">
        <v>22</v>
      </c>
      <c r="P47" s="88">
        <v>1.3798259999999998</v>
      </c>
      <c r="Q47" s="88" t="s">
        <v>22</v>
      </c>
      <c r="R47" s="88">
        <v>1.6455879999999998</v>
      </c>
      <c r="S47" s="88" t="s">
        <v>22</v>
      </c>
      <c r="T47" s="88" t="s">
        <v>22</v>
      </c>
      <c r="U47" s="88" t="s">
        <v>22</v>
      </c>
    </row>
    <row r="48" spans="1:21" ht="17" x14ac:dyDescent="0.2">
      <c r="A48" s="97" t="s">
        <v>316</v>
      </c>
      <c r="B48" s="96">
        <v>2.3603999999999998</v>
      </c>
      <c r="C48" s="88">
        <v>2.3603999999999998</v>
      </c>
      <c r="D48" s="88">
        <v>2.3603999999999998</v>
      </c>
      <c r="E48" s="88">
        <v>2.5071479999999999</v>
      </c>
      <c r="F48" s="88">
        <v>2.6935999999999996</v>
      </c>
      <c r="G48" s="88" t="s">
        <v>22</v>
      </c>
      <c r="H48" s="88">
        <v>2.7187299999999999</v>
      </c>
      <c r="I48" s="88" t="s">
        <v>22</v>
      </c>
      <c r="J48" s="88" t="s">
        <v>22</v>
      </c>
      <c r="K48" s="88" t="s">
        <v>22</v>
      </c>
      <c r="L48" s="88" t="s">
        <v>22</v>
      </c>
      <c r="M48" s="88">
        <v>2.9592640000000001</v>
      </c>
      <c r="N48" s="88">
        <v>2.6274639999999998</v>
      </c>
      <c r="O48" s="88" t="s">
        <v>22</v>
      </c>
      <c r="P48" s="88">
        <v>2.7596379999999998</v>
      </c>
      <c r="Q48" s="88" t="s">
        <v>22</v>
      </c>
      <c r="R48" s="88">
        <v>3.2911619999999999</v>
      </c>
      <c r="S48" s="88" t="s">
        <v>22</v>
      </c>
      <c r="T48" s="88" t="s">
        <v>22</v>
      </c>
      <c r="U48" s="88" t="s">
        <v>22</v>
      </c>
    </row>
    <row r="49" spans="1:21" ht="17" x14ac:dyDescent="0.2">
      <c r="A49" s="97" t="s">
        <v>317</v>
      </c>
      <c r="B49" s="96">
        <v>2.5227999999999997</v>
      </c>
      <c r="C49" s="88">
        <v>2.5227999999999997</v>
      </c>
      <c r="D49" s="88">
        <v>2.5227999999999997</v>
      </c>
      <c r="E49" s="88">
        <v>2.6874399999999996</v>
      </c>
      <c r="F49" s="88">
        <v>2.8966699999999994</v>
      </c>
      <c r="G49" s="88" t="s">
        <v>22</v>
      </c>
      <c r="H49" s="88">
        <v>2.9248939999999997</v>
      </c>
      <c r="I49" s="88" t="s">
        <v>22</v>
      </c>
      <c r="J49" s="88" t="s">
        <v>22</v>
      </c>
      <c r="K49" s="88" t="s">
        <v>22</v>
      </c>
      <c r="L49" s="88" t="s">
        <v>22</v>
      </c>
      <c r="M49" s="88">
        <v>3.1948280000000002</v>
      </c>
      <c r="N49" s="88">
        <v>2.822498</v>
      </c>
      <c r="O49" s="88" t="s">
        <v>22</v>
      </c>
      <c r="P49" s="88">
        <v>2.970758</v>
      </c>
      <c r="Q49" s="88" t="s">
        <v>22</v>
      </c>
      <c r="R49" s="88">
        <v>3.5672419999999994</v>
      </c>
      <c r="S49" s="88" t="s">
        <v>22</v>
      </c>
      <c r="T49" s="88" t="s">
        <v>22</v>
      </c>
      <c r="U49" s="88" t="s">
        <v>22</v>
      </c>
    </row>
    <row r="50" spans="1:21" x14ac:dyDescent="0.2">
      <c r="A50" s="26" t="s">
        <v>63</v>
      </c>
      <c r="B50" s="92">
        <v>2.5000000000000001E-2</v>
      </c>
      <c r="C50" s="92">
        <v>2.5000000000000001E-2</v>
      </c>
      <c r="D50" s="92">
        <v>2.5000000000000001E-2</v>
      </c>
      <c r="E50" s="92">
        <v>2.5999999999999999E-2</v>
      </c>
      <c r="F50" s="88">
        <v>3.5000000000000003E-2</v>
      </c>
      <c r="G50" s="92">
        <v>2.5999999999999999E-2</v>
      </c>
      <c r="H50" s="92">
        <v>2.8690975387420242E-2</v>
      </c>
      <c r="I50" s="116">
        <v>2.7E-2</v>
      </c>
      <c r="J50" s="92">
        <v>3.1E-2</v>
      </c>
      <c r="K50" s="117">
        <v>2.5999999999999999E-2</v>
      </c>
      <c r="L50" s="116">
        <v>2.5000000000000001E-2</v>
      </c>
      <c r="M50" s="92">
        <v>2.9000000000000001E-2</v>
      </c>
      <c r="N50" s="88">
        <v>2.5000000000000001E-2</v>
      </c>
      <c r="O50" s="88">
        <v>2.5000000000000001E-2</v>
      </c>
      <c r="P50" s="88">
        <v>2.5000000000000001E-2</v>
      </c>
      <c r="Q50" s="88">
        <v>2.9000000000000001E-2</v>
      </c>
      <c r="R50" s="88">
        <v>3.4500000000000003E-2</v>
      </c>
      <c r="S50" s="88">
        <v>2.5000000000000001E-2</v>
      </c>
      <c r="T50" s="88">
        <v>2.5000000000000001E-2</v>
      </c>
      <c r="U50" s="88">
        <v>2.7E-2</v>
      </c>
    </row>
    <row r="51" spans="1:21" x14ac:dyDescent="0.2">
      <c r="A51" s="26" t="s">
        <v>36</v>
      </c>
      <c r="B51" s="92">
        <v>4.1900000000000004</v>
      </c>
      <c r="C51" s="92">
        <v>4.1900000000000004</v>
      </c>
      <c r="D51" s="92">
        <v>4.1900000000000004</v>
      </c>
      <c r="E51" s="92">
        <v>4.1900000000000004</v>
      </c>
      <c r="F51" s="92">
        <v>4.1900000000000004</v>
      </c>
      <c r="G51" s="92">
        <v>4.1900000000000004</v>
      </c>
      <c r="H51" s="92">
        <v>4.1900000000000004</v>
      </c>
      <c r="I51" s="92">
        <v>4.1900000000000004</v>
      </c>
      <c r="J51" s="92">
        <v>4.1900000000000004</v>
      </c>
      <c r="K51" s="92">
        <v>4.1900000000000004</v>
      </c>
      <c r="L51" s="92">
        <v>4.1900000000000004</v>
      </c>
      <c r="M51" s="92">
        <v>4.1900000000000004</v>
      </c>
      <c r="N51" s="92">
        <v>4.1900000000000004</v>
      </c>
      <c r="O51" s="92">
        <v>4.1900000000000004</v>
      </c>
      <c r="P51" s="92">
        <v>4.1900000000000004</v>
      </c>
      <c r="Q51" s="92">
        <v>4.1900000000000004</v>
      </c>
      <c r="R51" s="92">
        <v>4.1900000000000004</v>
      </c>
      <c r="S51" s="92">
        <v>4.1900000000000004</v>
      </c>
      <c r="T51" s="92">
        <v>4.1900000000000004</v>
      </c>
      <c r="U51" s="92">
        <v>4.1900000000000004</v>
      </c>
    </row>
    <row r="52" spans="1:21" x14ac:dyDescent="0.2">
      <c r="A52" s="26" t="s">
        <v>37</v>
      </c>
      <c r="B52" s="92">
        <v>0.44</v>
      </c>
      <c r="C52" s="92">
        <v>0.44</v>
      </c>
      <c r="D52" s="92">
        <v>0.44</v>
      </c>
      <c r="E52" s="92">
        <v>0.44</v>
      </c>
      <c r="F52" s="92">
        <v>0.44</v>
      </c>
      <c r="G52" s="92">
        <v>0.44</v>
      </c>
      <c r="H52" s="92">
        <v>0.44</v>
      </c>
      <c r="I52" s="92">
        <v>0.44</v>
      </c>
      <c r="J52" s="92">
        <v>0.44</v>
      </c>
      <c r="K52" s="92">
        <v>0.44</v>
      </c>
      <c r="L52" s="92">
        <v>0.44</v>
      </c>
      <c r="M52" s="92">
        <v>0.44</v>
      </c>
      <c r="N52" s="92">
        <v>0.44</v>
      </c>
      <c r="O52" s="92">
        <v>0.44</v>
      </c>
      <c r="P52" s="92">
        <v>0.44</v>
      </c>
      <c r="Q52" s="92">
        <v>0.44</v>
      </c>
      <c r="R52" s="92">
        <v>0.44</v>
      </c>
      <c r="S52" s="92">
        <v>0.44</v>
      </c>
      <c r="T52" s="92">
        <v>0.44</v>
      </c>
      <c r="U52" s="92">
        <v>0.44</v>
      </c>
    </row>
    <row r="53" spans="1:21" x14ac:dyDescent="0.2">
      <c r="A53" s="26" t="s">
        <v>42</v>
      </c>
      <c r="B53" s="92">
        <v>0</v>
      </c>
      <c r="C53" s="92">
        <v>0</v>
      </c>
      <c r="D53" s="92">
        <v>0</v>
      </c>
      <c r="E53" s="92">
        <v>0</v>
      </c>
      <c r="F53" s="92">
        <v>0</v>
      </c>
      <c r="G53" s="92">
        <v>0</v>
      </c>
      <c r="H53" s="92"/>
      <c r="I53" s="92">
        <v>0</v>
      </c>
      <c r="J53" s="92"/>
      <c r="K53" s="92">
        <v>0</v>
      </c>
      <c r="L53" s="92">
        <v>0</v>
      </c>
      <c r="M53" s="92">
        <v>0</v>
      </c>
      <c r="N53" s="92">
        <v>0</v>
      </c>
      <c r="O53" s="92">
        <v>0</v>
      </c>
      <c r="P53" s="92">
        <v>0</v>
      </c>
      <c r="Q53" s="92">
        <v>0</v>
      </c>
      <c r="R53" s="92">
        <v>0</v>
      </c>
      <c r="S53" s="92">
        <v>0</v>
      </c>
      <c r="T53" s="92">
        <v>0</v>
      </c>
      <c r="U53" s="92">
        <v>0</v>
      </c>
    </row>
    <row r="54" spans="1:21" x14ac:dyDescent="0.2">
      <c r="A54" s="26" t="s">
        <v>73</v>
      </c>
      <c r="B54" s="92">
        <v>6.42</v>
      </c>
      <c r="C54" s="92">
        <v>6.42</v>
      </c>
      <c r="D54" s="92">
        <v>6.42</v>
      </c>
      <c r="E54" s="92">
        <v>6.42</v>
      </c>
      <c r="F54" s="92">
        <v>6.42</v>
      </c>
      <c r="G54" s="92">
        <v>6.42</v>
      </c>
      <c r="H54" s="92">
        <v>6.42</v>
      </c>
      <c r="I54" s="92">
        <v>6.42</v>
      </c>
      <c r="J54" s="92">
        <v>6.42</v>
      </c>
      <c r="K54" s="92">
        <v>6.42</v>
      </c>
      <c r="L54" s="92">
        <v>6.42</v>
      </c>
      <c r="M54" s="92">
        <v>6.42</v>
      </c>
      <c r="N54" s="92">
        <v>6.42</v>
      </c>
      <c r="O54" s="92">
        <v>6.42</v>
      </c>
      <c r="P54" s="92">
        <v>6.42</v>
      </c>
      <c r="Q54" s="92">
        <v>6.42</v>
      </c>
      <c r="R54" s="92">
        <v>6.42</v>
      </c>
      <c r="S54" s="92">
        <v>6.42</v>
      </c>
      <c r="T54" s="92">
        <v>6.42</v>
      </c>
      <c r="U54" s="92">
        <v>6.42</v>
      </c>
    </row>
    <row r="55" spans="1:21" x14ac:dyDescent="0.2">
      <c r="A55" s="26" t="s">
        <v>74</v>
      </c>
      <c r="B55" s="92">
        <v>0.44</v>
      </c>
      <c r="C55" s="92">
        <v>0.44</v>
      </c>
      <c r="D55" s="92">
        <v>0.44</v>
      </c>
      <c r="E55" s="92">
        <v>0.44</v>
      </c>
      <c r="F55" s="92">
        <v>0.44</v>
      </c>
      <c r="G55" s="92">
        <v>0.44</v>
      </c>
      <c r="H55" s="92">
        <v>0.44</v>
      </c>
      <c r="I55" s="92">
        <v>0.44</v>
      </c>
      <c r="J55" s="92">
        <v>0.44</v>
      </c>
      <c r="K55" s="92">
        <v>0.44</v>
      </c>
      <c r="L55" s="92">
        <v>0.44</v>
      </c>
      <c r="M55" s="92">
        <v>0.44</v>
      </c>
      <c r="N55" s="92">
        <v>0.44</v>
      </c>
      <c r="O55" s="92">
        <v>0.44</v>
      </c>
      <c r="P55" s="92">
        <v>0.44</v>
      </c>
      <c r="Q55" s="92">
        <v>0.44</v>
      </c>
      <c r="R55" s="92">
        <v>0.44</v>
      </c>
      <c r="S55" s="92">
        <v>0.44</v>
      </c>
      <c r="T55" s="92">
        <v>0.44</v>
      </c>
      <c r="U55" s="92">
        <v>0.44</v>
      </c>
    </row>
    <row r="56" spans="1:21" x14ac:dyDescent="0.2">
      <c r="A56" s="26" t="s">
        <v>75</v>
      </c>
      <c r="B56" s="92">
        <v>0</v>
      </c>
      <c r="C56" s="92">
        <v>0</v>
      </c>
      <c r="D56" s="92">
        <v>0</v>
      </c>
      <c r="E56" s="92">
        <v>0</v>
      </c>
      <c r="F56" s="92">
        <v>0</v>
      </c>
      <c r="G56" s="92">
        <v>0</v>
      </c>
      <c r="H56" s="92" t="s">
        <v>85</v>
      </c>
      <c r="I56" s="92"/>
      <c r="J56" s="92" t="s">
        <v>85</v>
      </c>
      <c r="K56" s="92"/>
      <c r="L56" s="92"/>
      <c r="M56" s="92">
        <v>0</v>
      </c>
      <c r="N56" s="92">
        <v>0</v>
      </c>
      <c r="O56" s="92">
        <v>0</v>
      </c>
      <c r="P56" s="92">
        <v>0</v>
      </c>
      <c r="Q56" s="92">
        <v>0</v>
      </c>
      <c r="R56" s="92">
        <v>0</v>
      </c>
      <c r="S56" s="92">
        <v>0</v>
      </c>
      <c r="T56" s="92">
        <v>0</v>
      </c>
      <c r="U56" s="63"/>
    </row>
    <row r="57" spans="1:21" x14ac:dyDescent="0.2">
      <c r="A57" t="s">
        <v>95</v>
      </c>
      <c r="B57" s="92">
        <v>7.0559999999999998E-2</v>
      </c>
      <c r="C57" s="92">
        <v>7.0559999999999998E-2</v>
      </c>
      <c r="D57" s="92">
        <v>7.0559999999999998E-2</v>
      </c>
      <c r="E57" s="92">
        <v>7.4880000000000002E-2</v>
      </c>
      <c r="F57" s="92">
        <v>7.6319999999999999E-2</v>
      </c>
      <c r="G57" s="92">
        <v>7.4160000000000004E-2</v>
      </c>
      <c r="H57" s="92">
        <v>7.5600000000000001E-2</v>
      </c>
      <c r="I57" s="92">
        <v>7.6319999999999999E-2</v>
      </c>
      <c r="J57" s="92">
        <v>7.5600000000000001E-2</v>
      </c>
      <c r="K57" s="92">
        <v>7.4160000000000004E-2</v>
      </c>
      <c r="L57" s="92">
        <v>7.596E-2</v>
      </c>
      <c r="M57" s="92">
        <v>8.208E-2</v>
      </c>
      <c r="N57" s="92">
        <v>7.3440000000000005E-2</v>
      </c>
      <c r="O57" s="92">
        <v>8.0640000000000003E-2</v>
      </c>
      <c r="P57" s="92">
        <v>8.0640000000000003E-2</v>
      </c>
      <c r="Q57" s="92">
        <v>7.9920000000000005E-2</v>
      </c>
      <c r="R57" s="92">
        <v>9.3600000000000003E-2</v>
      </c>
      <c r="S57" s="92">
        <v>7.7039999999999997E-2</v>
      </c>
      <c r="T57" s="92">
        <v>7.7039999999999997E-2</v>
      </c>
      <c r="U57" s="92">
        <v>7.6319999999999999E-2</v>
      </c>
    </row>
    <row r="58" spans="1:21" x14ac:dyDescent="0.2">
      <c r="A58" t="s">
        <v>96</v>
      </c>
      <c r="B58" s="92">
        <v>0.108</v>
      </c>
      <c r="C58" s="92">
        <v>0.108</v>
      </c>
      <c r="D58" s="92">
        <v>0.108</v>
      </c>
      <c r="E58" s="92">
        <v>0.11663999999999999</v>
      </c>
      <c r="F58" s="92">
        <v>0.11952</v>
      </c>
      <c r="G58" s="92">
        <v>0.11520000000000001</v>
      </c>
      <c r="H58" s="92">
        <v>0.11808000000000002</v>
      </c>
      <c r="I58" s="92">
        <v>0.11934</v>
      </c>
      <c r="J58" s="92">
        <v>0.11808000000000002</v>
      </c>
      <c r="K58" s="92">
        <v>0.11520000000000001</v>
      </c>
      <c r="L58" s="92">
        <v>0.11862</v>
      </c>
      <c r="M58" s="92">
        <v>0.13104000000000002</v>
      </c>
      <c r="N58" s="92">
        <v>0.11376000000000001</v>
      </c>
      <c r="O58" s="92">
        <v>0.12816</v>
      </c>
      <c r="P58" s="92">
        <v>0.12816</v>
      </c>
      <c r="Q58" s="92">
        <v>0.12672</v>
      </c>
      <c r="R58" s="92">
        <v>0.15407999999999999</v>
      </c>
      <c r="S58" s="92">
        <v>0.12096</v>
      </c>
      <c r="T58" s="92">
        <v>0.12096</v>
      </c>
      <c r="U58" s="92">
        <v>0.11934</v>
      </c>
    </row>
    <row r="59" spans="1:21" x14ac:dyDescent="0.2">
      <c r="A59" t="s">
        <v>97</v>
      </c>
      <c r="B59" s="92">
        <v>0.19944000000000001</v>
      </c>
      <c r="C59" s="92">
        <v>0.19944000000000001</v>
      </c>
      <c r="D59" s="92">
        <v>0.19944000000000001</v>
      </c>
      <c r="E59" s="92">
        <v>0.21672</v>
      </c>
      <c r="F59" s="92">
        <v>0.22248000000000001</v>
      </c>
      <c r="G59" s="92">
        <v>0.21384</v>
      </c>
      <c r="H59" s="92">
        <v>0.21959999999999999</v>
      </c>
      <c r="I59" s="92">
        <v>0.22211999999999998</v>
      </c>
      <c r="J59" s="92">
        <v>0.21959999999999999</v>
      </c>
      <c r="K59" s="92">
        <v>0.21384</v>
      </c>
      <c r="L59" s="92">
        <v>0.22068000000000002</v>
      </c>
      <c r="M59" s="92">
        <v>0.24551999999999999</v>
      </c>
      <c r="N59" s="92">
        <v>0.21096000000000001</v>
      </c>
      <c r="O59" s="92">
        <v>0.23976000000000003</v>
      </c>
      <c r="P59" s="92">
        <v>0.23976000000000003</v>
      </c>
      <c r="Q59" s="92">
        <v>0.23688000000000001</v>
      </c>
      <c r="R59" s="92">
        <v>0.29160000000000003</v>
      </c>
      <c r="S59" s="92">
        <v>0.22536</v>
      </c>
      <c r="T59" s="92">
        <v>0.22536</v>
      </c>
      <c r="U59" s="92">
        <v>0.22211999999999998</v>
      </c>
    </row>
    <row r="60" spans="1:21" x14ac:dyDescent="0.2">
      <c r="A60" t="s">
        <v>98</v>
      </c>
      <c r="B60" s="92">
        <v>0.432</v>
      </c>
      <c r="C60" s="92">
        <v>0.432</v>
      </c>
      <c r="D60" s="92">
        <v>0.432</v>
      </c>
      <c r="E60" s="92">
        <v>0.46655999999999997</v>
      </c>
      <c r="F60" s="92">
        <v>0.47808</v>
      </c>
      <c r="G60" s="92">
        <v>0.46080000000000004</v>
      </c>
      <c r="H60" s="92">
        <v>0.47232000000000007</v>
      </c>
      <c r="I60" s="92">
        <v>0.47753999999999996</v>
      </c>
      <c r="J60" s="92">
        <v>0.47232000000000007</v>
      </c>
      <c r="K60" s="92">
        <v>0.46080000000000004</v>
      </c>
      <c r="L60" s="92">
        <v>0.47465999999999997</v>
      </c>
      <c r="M60" s="92">
        <v>0.52416000000000007</v>
      </c>
      <c r="N60" s="92">
        <v>0.45504000000000006</v>
      </c>
      <c r="O60" s="92">
        <v>0.51263999999999998</v>
      </c>
      <c r="P60" s="92">
        <v>0.51263999999999998</v>
      </c>
      <c r="Q60" s="92">
        <v>0.50688</v>
      </c>
      <c r="R60" s="92">
        <v>0.61631999999999998</v>
      </c>
      <c r="S60" s="92">
        <v>0.48383999999999999</v>
      </c>
      <c r="T60" s="92">
        <v>0.48383999999999999</v>
      </c>
      <c r="U60" s="92">
        <v>0.47753999999999996</v>
      </c>
    </row>
    <row r="61" spans="1:21" x14ac:dyDescent="0.2">
      <c r="A61" t="s">
        <v>99</v>
      </c>
      <c r="B61" s="92">
        <v>0.86399999999999999</v>
      </c>
      <c r="C61" s="92">
        <v>0.86399999999999999</v>
      </c>
      <c r="D61" s="92">
        <v>0.86399999999999999</v>
      </c>
      <c r="E61" s="92">
        <v>0.93311999999999995</v>
      </c>
      <c r="F61" s="92">
        <v>0.95616000000000001</v>
      </c>
      <c r="G61" s="92">
        <v>0.92160000000000009</v>
      </c>
      <c r="H61" s="92">
        <v>0.94464000000000015</v>
      </c>
      <c r="I61" s="92">
        <v>0.95507999999999993</v>
      </c>
      <c r="J61" s="92">
        <v>0.94464000000000015</v>
      </c>
      <c r="K61" s="92">
        <v>0.92160000000000009</v>
      </c>
      <c r="L61" s="92">
        <v>0.94931999999999994</v>
      </c>
      <c r="M61" s="92">
        <v>1.0483200000000001</v>
      </c>
      <c r="N61" s="92">
        <v>0.91008000000000011</v>
      </c>
      <c r="O61" s="92">
        <v>1.02528</v>
      </c>
      <c r="P61" s="92">
        <v>1.02528</v>
      </c>
      <c r="Q61" s="92">
        <v>1.01376</v>
      </c>
      <c r="R61" s="92">
        <v>1.23264</v>
      </c>
      <c r="S61" s="92">
        <v>0.96767999999999998</v>
      </c>
      <c r="T61" s="92">
        <v>0.96767999999999998</v>
      </c>
      <c r="U61" s="92">
        <v>0.95507999999999993</v>
      </c>
    </row>
    <row r="62" spans="1:21" x14ac:dyDescent="0.2">
      <c r="A62" t="s">
        <v>100</v>
      </c>
      <c r="B62" s="92">
        <v>6.6959999999999992E-2</v>
      </c>
      <c r="C62" s="92">
        <v>6.6959999999999992E-2</v>
      </c>
      <c r="D62" s="92">
        <v>6.6959999999999992E-2</v>
      </c>
      <c r="E62" s="92">
        <v>7.0740000000000011E-2</v>
      </c>
      <c r="F62" s="92">
        <v>7.2000000000000008E-2</v>
      </c>
      <c r="G62" s="92">
        <v>6.9839999999999999E-2</v>
      </c>
      <c r="H62" s="92">
        <v>7.128000000000001E-2</v>
      </c>
      <c r="I62" s="92">
        <v>7.2000000000000008E-2</v>
      </c>
      <c r="J62" s="92">
        <v>7.128000000000001E-2</v>
      </c>
      <c r="K62" s="92">
        <v>0</v>
      </c>
      <c r="L62" s="92">
        <v>0</v>
      </c>
      <c r="M62" s="92">
        <v>7.7219999999999997E-2</v>
      </c>
      <c r="N62" s="92">
        <v>5.5260000000000004E-2</v>
      </c>
      <c r="O62" s="92">
        <v>7.5600000000000001E-2</v>
      </c>
      <c r="P62" s="92">
        <v>7.596E-2</v>
      </c>
      <c r="Q62" s="92">
        <v>7.5240000000000001E-2</v>
      </c>
      <c r="R62" s="92">
        <v>8.7480000000000002E-2</v>
      </c>
      <c r="S62" s="92">
        <v>7.2719999999999993E-2</v>
      </c>
      <c r="T62" s="92">
        <v>7.2719999999999993E-2</v>
      </c>
      <c r="U62" s="92">
        <v>7.1640000000000009E-2</v>
      </c>
    </row>
    <row r="63" spans="1:21" x14ac:dyDescent="0.2">
      <c r="A63" t="s">
        <v>101</v>
      </c>
      <c r="B63" s="92">
        <v>0.1008</v>
      </c>
      <c r="C63" s="92">
        <v>0.1008</v>
      </c>
      <c r="D63" s="92">
        <v>0.1008</v>
      </c>
      <c r="E63" s="92">
        <v>0.10836</v>
      </c>
      <c r="F63" s="92">
        <v>0.11088000000000001</v>
      </c>
      <c r="G63" s="92">
        <v>0.10656</v>
      </c>
      <c r="H63" s="92">
        <v>0.10962000000000001</v>
      </c>
      <c r="I63" s="92">
        <v>0.11070000000000001</v>
      </c>
      <c r="J63" s="92">
        <v>0.10962000000000001</v>
      </c>
      <c r="K63" s="92">
        <v>0</v>
      </c>
      <c r="L63" s="92">
        <v>0</v>
      </c>
      <c r="M63" s="92">
        <v>0.12132000000000001</v>
      </c>
      <c r="N63" s="92">
        <v>7.7399999999999997E-2</v>
      </c>
      <c r="O63" s="92">
        <v>0.11808000000000002</v>
      </c>
      <c r="P63" s="92">
        <v>0.11862</v>
      </c>
      <c r="Q63" s="92">
        <v>0.11735999999999999</v>
      </c>
      <c r="R63" s="92">
        <v>0.14202000000000001</v>
      </c>
      <c r="S63" s="92">
        <v>0.11214</v>
      </c>
      <c r="T63" s="92">
        <v>0.11214</v>
      </c>
      <c r="U63" s="92">
        <v>0.11034000000000001</v>
      </c>
    </row>
    <row r="64" spans="1:21" x14ac:dyDescent="0.2">
      <c r="A64" t="s">
        <v>102</v>
      </c>
      <c r="B64" s="92">
        <v>0.18504000000000001</v>
      </c>
      <c r="C64" s="92">
        <v>0.18504000000000001</v>
      </c>
      <c r="D64" s="92">
        <v>0.18504000000000001</v>
      </c>
      <c r="E64" s="92">
        <v>0.19998000000000002</v>
      </c>
      <c r="F64" s="92">
        <v>0.20520000000000002</v>
      </c>
      <c r="G64" s="92">
        <v>0.19656000000000001</v>
      </c>
      <c r="H64" s="92">
        <v>0.20268000000000003</v>
      </c>
      <c r="I64" s="92">
        <v>0.20483999999999999</v>
      </c>
      <c r="J64" s="92">
        <v>0.20268000000000003</v>
      </c>
      <c r="K64" s="92">
        <v>0</v>
      </c>
      <c r="L64" s="92">
        <v>0</v>
      </c>
      <c r="M64" s="92">
        <v>0.22590000000000002</v>
      </c>
      <c r="N64" s="92">
        <v>0.13841999999999999</v>
      </c>
      <c r="O64" s="92">
        <v>0.21959999999999999</v>
      </c>
      <c r="P64" s="92">
        <v>0.22068000000000002</v>
      </c>
      <c r="Q64" s="92">
        <v>0.21816000000000002</v>
      </c>
      <c r="R64" s="92">
        <v>0.26748000000000005</v>
      </c>
      <c r="S64" s="92">
        <v>0.20772000000000002</v>
      </c>
      <c r="T64" s="92">
        <v>0.20772000000000002</v>
      </c>
      <c r="U64" s="92">
        <v>0.20412</v>
      </c>
    </row>
    <row r="65" spans="1:21" x14ac:dyDescent="0.2">
      <c r="A65" t="s">
        <v>103</v>
      </c>
      <c r="B65" s="92">
        <v>0.4032</v>
      </c>
      <c r="C65" s="92">
        <v>0.4032</v>
      </c>
      <c r="D65" s="92">
        <v>0.4032</v>
      </c>
      <c r="E65" s="92">
        <v>0.43308000000000002</v>
      </c>
      <c r="F65" s="92">
        <v>0.44352000000000003</v>
      </c>
      <c r="G65" s="92">
        <v>0.42624000000000001</v>
      </c>
      <c r="H65" s="92">
        <v>0.43830000000000002</v>
      </c>
      <c r="I65" s="92">
        <v>0.44298000000000004</v>
      </c>
      <c r="J65" s="92">
        <v>0.43830000000000002</v>
      </c>
      <c r="K65" s="92">
        <v>0</v>
      </c>
      <c r="L65" s="92">
        <v>0</v>
      </c>
      <c r="M65" s="92">
        <v>0.48491999999999996</v>
      </c>
      <c r="N65" s="92">
        <v>0.30996000000000001</v>
      </c>
      <c r="O65" s="92">
        <v>0.47232000000000007</v>
      </c>
      <c r="P65" s="92">
        <v>0.47465999999999997</v>
      </c>
      <c r="Q65" s="92">
        <v>0.46943999999999997</v>
      </c>
      <c r="R65" s="92">
        <v>0.56790000000000007</v>
      </c>
      <c r="S65" s="92">
        <v>0.44873999999999997</v>
      </c>
      <c r="T65" s="92">
        <v>0.44873999999999997</v>
      </c>
      <c r="U65" s="92">
        <v>0.44118000000000002</v>
      </c>
    </row>
    <row r="66" spans="1:21" x14ac:dyDescent="0.2">
      <c r="A66" t="s">
        <v>104</v>
      </c>
      <c r="B66" s="92">
        <v>0.67200000000000004</v>
      </c>
      <c r="C66" s="92">
        <v>0.67200000000000004</v>
      </c>
      <c r="D66" s="92">
        <v>0.67200000000000004</v>
      </c>
      <c r="E66" s="92">
        <v>0.72194999999999998</v>
      </c>
      <c r="F66" s="92">
        <v>0.73920000000000008</v>
      </c>
      <c r="G66" s="92">
        <v>0.71040000000000003</v>
      </c>
      <c r="H66" s="92">
        <v>0.73049999999999993</v>
      </c>
      <c r="I66" s="92">
        <v>0.73830000000000007</v>
      </c>
      <c r="J66" s="92">
        <v>0.73049999999999993</v>
      </c>
      <c r="K66" s="92">
        <v>0</v>
      </c>
      <c r="L66" s="92">
        <v>0</v>
      </c>
      <c r="M66" s="92">
        <v>0.80835000000000012</v>
      </c>
      <c r="N66" s="92">
        <v>0.51644999999999996</v>
      </c>
      <c r="O66" s="92">
        <v>0.78720000000000012</v>
      </c>
      <c r="P66" s="92">
        <v>0.79109999999999991</v>
      </c>
      <c r="Q66" s="92">
        <v>0.78239999999999998</v>
      </c>
      <c r="R66" s="92">
        <v>0.94650000000000001</v>
      </c>
      <c r="S66" s="92">
        <v>0.74790000000000001</v>
      </c>
      <c r="T66" s="92">
        <v>0.74790000000000001</v>
      </c>
      <c r="U66" s="92">
        <v>0.73530000000000006</v>
      </c>
    </row>
    <row r="67" spans="1:21" x14ac:dyDescent="0.2">
      <c r="A67" t="s">
        <v>105</v>
      </c>
      <c r="B67" s="92">
        <v>0.28200000000000003</v>
      </c>
      <c r="C67" s="92">
        <v>0.28200000000000003</v>
      </c>
      <c r="D67" s="92">
        <v>0.28200000000000003</v>
      </c>
      <c r="E67" s="92">
        <v>0.29849999999999999</v>
      </c>
      <c r="F67" s="92">
        <v>0.3105</v>
      </c>
      <c r="G67" s="92">
        <v>0.29849999999999999</v>
      </c>
      <c r="H67" s="92">
        <v>0.30449999999999999</v>
      </c>
      <c r="I67" s="92">
        <v>0.30599999999999999</v>
      </c>
      <c r="J67" s="92">
        <v>0.30599999999999999</v>
      </c>
      <c r="K67" s="92">
        <v>0</v>
      </c>
      <c r="L67" s="92">
        <v>0.29100000000000004</v>
      </c>
      <c r="M67" s="92">
        <v>0.32400000000000001</v>
      </c>
      <c r="N67" s="92">
        <v>0.28949999999999998</v>
      </c>
      <c r="O67" s="92">
        <v>0.318</v>
      </c>
      <c r="P67" s="92">
        <v>0.318</v>
      </c>
      <c r="Q67" s="92">
        <v>0.315</v>
      </c>
      <c r="R67" s="92">
        <v>0.36749999999999999</v>
      </c>
      <c r="S67" s="92">
        <v>0.31950000000000001</v>
      </c>
      <c r="T67" s="92">
        <v>0.31950000000000001</v>
      </c>
      <c r="U67" s="92">
        <v>0.30652499999999999</v>
      </c>
    </row>
    <row r="68" spans="1:21" x14ac:dyDescent="0.2">
      <c r="A68" t="s">
        <v>106</v>
      </c>
      <c r="B68" s="92">
        <v>0.56400000000000006</v>
      </c>
      <c r="C68" s="92">
        <v>0.56400000000000006</v>
      </c>
      <c r="D68" s="92">
        <v>0.56400000000000006</v>
      </c>
      <c r="E68" s="92">
        <v>0.59699999999999998</v>
      </c>
      <c r="F68" s="92">
        <v>0.621</v>
      </c>
      <c r="G68" s="92">
        <v>0.59699999999999998</v>
      </c>
      <c r="H68" s="92">
        <v>0.60899999999999999</v>
      </c>
      <c r="I68" s="92">
        <v>0.61199999999999999</v>
      </c>
      <c r="J68" s="92">
        <v>0.61199999999999999</v>
      </c>
      <c r="K68" s="92">
        <v>0</v>
      </c>
      <c r="L68" s="92">
        <v>0.58200000000000007</v>
      </c>
      <c r="M68" s="92">
        <v>0.64800000000000002</v>
      </c>
      <c r="N68" s="92">
        <v>0.57899999999999996</v>
      </c>
      <c r="O68" s="92">
        <v>0.63600000000000001</v>
      </c>
      <c r="P68" s="92">
        <v>0.63600000000000001</v>
      </c>
      <c r="Q68" s="92">
        <v>0.63</v>
      </c>
      <c r="R68" s="92">
        <v>0.73499999999999999</v>
      </c>
      <c r="S68" s="92">
        <v>0.63900000000000001</v>
      </c>
      <c r="T68" s="92">
        <v>0.63900000000000001</v>
      </c>
      <c r="U68" s="92">
        <v>0.61304999999999998</v>
      </c>
    </row>
    <row r="69" spans="1:21" x14ac:dyDescent="0.2">
      <c r="A69" t="s">
        <v>107</v>
      </c>
      <c r="B69" s="92">
        <v>1.1280000000000001</v>
      </c>
      <c r="C69" s="92">
        <v>1.1280000000000001</v>
      </c>
      <c r="D69" s="92">
        <v>1.1280000000000001</v>
      </c>
      <c r="E69" s="92">
        <v>1.194</v>
      </c>
      <c r="F69" s="92">
        <v>1.242</v>
      </c>
      <c r="G69" s="92">
        <v>1.194</v>
      </c>
      <c r="H69" s="92">
        <v>1.218</v>
      </c>
      <c r="I69" s="92">
        <v>1.224</v>
      </c>
      <c r="J69" s="92">
        <v>1.224</v>
      </c>
      <c r="K69" s="92">
        <v>0</v>
      </c>
      <c r="L69" s="92">
        <v>1.1640000000000001</v>
      </c>
      <c r="M69" s="92">
        <v>1.296</v>
      </c>
      <c r="N69" s="92">
        <v>1.1579999999999999</v>
      </c>
      <c r="O69" s="92">
        <v>1.272</v>
      </c>
      <c r="P69" s="92">
        <v>1.272</v>
      </c>
      <c r="Q69" s="92">
        <v>1.26</v>
      </c>
      <c r="R69" s="92">
        <v>1.47</v>
      </c>
      <c r="S69" s="92">
        <v>1.278</v>
      </c>
      <c r="T69" s="92">
        <v>1.278</v>
      </c>
      <c r="U69" s="92">
        <v>1.2261</v>
      </c>
    </row>
    <row r="70" spans="1:21" x14ac:dyDescent="0.2">
      <c r="A70" t="s">
        <v>108</v>
      </c>
      <c r="B70" s="92">
        <v>2.2560000000000002</v>
      </c>
      <c r="C70" s="92">
        <v>2.2560000000000002</v>
      </c>
      <c r="D70" s="92">
        <v>2.2560000000000002</v>
      </c>
      <c r="E70" s="92">
        <v>2.3879999999999999</v>
      </c>
      <c r="F70" s="92">
        <v>2.484</v>
      </c>
      <c r="G70" s="92">
        <v>2.3879999999999999</v>
      </c>
      <c r="H70" s="92">
        <v>2.4359999999999999</v>
      </c>
      <c r="I70" s="92">
        <v>2.448</v>
      </c>
      <c r="J70" s="92">
        <v>2.448</v>
      </c>
      <c r="K70" s="92">
        <v>0</v>
      </c>
      <c r="L70" s="92">
        <v>2.3280000000000003</v>
      </c>
      <c r="M70" s="92">
        <v>2.5920000000000001</v>
      </c>
      <c r="N70" s="92">
        <v>2.3159999999999998</v>
      </c>
      <c r="O70" s="92">
        <v>2.544</v>
      </c>
      <c r="P70" s="92">
        <v>2.544</v>
      </c>
      <c r="Q70" s="92">
        <v>2.52</v>
      </c>
      <c r="R70" s="92">
        <v>2.94</v>
      </c>
      <c r="S70" s="92">
        <v>2.556</v>
      </c>
      <c r="T70" s="92">
        <v>2.556</v>
      </c>
      <c r="U70" s="92">
        <v>2.4521999999999999</v>
      </c>
    </row>
    <row r="71" spans="1:21" x14ac:dyDescent="0.2">
      <c r="A71" t="s">
        <v>109</v>
      </c>
      <c r="B71" s="92">
        <v>4.5120000000000005</v>
      </c>
      <c r="C71" s="92">
        <v>4.5120000000000005</v>
      </c>
      <c r="D71" s="92">
        <v>4.5120000000000005</v>
      </c>
      <c r="E71" s="92">
        <v>4.7759999999999998</v>
      </c>
      <c r="F71" s="92">
        <v>4.968</v>
      </c>
      <c r="G71" s="92">
        <v>4.7759999999999998</v>
      </c>
      <c r="H71" s="92">
        <v>4.8719999999999999</v>
      </c>
      <c r="I71" s="92">
        <v>4.8959999999999999</v>
      </c>
      <c r="J71" s="92">
        <v>4.8959999999999999</v>
      </c>
      <c r="K71" s="92">
        <v>0</v>
      </c>
      <c r="L71" s="92">
        <v>4.6560000000000006</v>
      </c>
      <c r="M71" s="92">
        <v>5.1840000000000002</v>
      </c>
      <c r="N71" s="92">
        <v>4.6319999999999997</v>
      </c>
      <c r="O71" s="92">
        <v>5.0880000000000001</v>
      </c>
      <c r="P71" s="92">
        <v>5.0880000000000001</v>
      </c>
      <c r="Q71" s="92">
        <v>5.04</v>
      </c>
      <c r="R71" s="92">
        <v>5.88</v>
      </c>
      <c r="S71" s="92">
        <v>5.1120000000000001</v>
      </c>
      <c r="T71" s="92">
        <v>5.1120000000000001</v>
      </c>
      <c r="U71" s="92">
        <v>4.9043999999999999</v>
      </c>
    </row>
    <row r="72" spans="1:21" x14ac:dyDescent="0.2">
      <c r="A72" t="s">
        <v>110</v>
      </c>
      <c r="B72" s="92">
        <v>6.7679999999999989</v>
      </c>
      <c r="C72" s="92">
        <v>6.7679999999999989</v>
      </c>
      <c r="D72" s="92">
        <v>6.7679999999999989</v>
      </c>
      <c r="E72" s="92">
        <v>7.1639999999999997</v>
      </c>
      <c r="F72" s="92">
        <v>7.452</v>
      </c>
      <c r="G72" s="92">
        <v>7.1639999999999997</v>
      </c>
      <c r="H72" s="92">
        <v>7.3079999999999998</v>
      </c>
      <c r="I72" s="92">
        <v>7.3439999999999994</v>
      </c>
      <c r="J72" s="92">
        <v>7.3439999999999994</v>
      </c>
      <c r="K72" s="92">
        <v>0</v>
      </c>
      <c r="L72" s="92">
        <v>6.984</v>
      </c>
      <c r="M72" s="92">
        <v>7.7759999999999998</v>
      </c>
      <c r="N72" s="92">
        <v>6.9479999999999995</v>
      </c>
      <c r="O72" s="92">
        <v>7.6319999999999997</v>
      </c>
      <c r="P72" s="92">
        <v>7.6319999999999997</v>
      </c>
      <c r="Q72" s="92">
        <v>7.5600000000000005</v>
      </c>
      <c r="R72" s="92">
        <v>8.82</v>
      </c>
      <c r="S72" s="92">
        <v>7.6680000000000001</v>
      </c>
      <c r="T72" s="92">
        <v>7.6680000000000001</v>
      </c>
      <c r="U72" s="92">
        <v>7.3566000000000003</v>
      </c>
    </row>
    <row r="73" spans="1:21" x14ac:dyDescent="0.2">
      <c r="A73" t="s">
        <v>111</v>
      </c>
      <c r="B73" s="92">
        <v>9.0240000000000009</v>
      </c>
      <c r="C73" s="92">
        <v>9.0240000000000009</v>
      </c>
      <c r="D73" s="92">
        <v>9.0240000000000009</v>
      </c>
      <c r="E73" s="92">
        <v>9.5519999999999996</v>
      </c>
      <c r="F73" s="92">
        <v>9.9359999999999999</v>
      </c>
      <c r="G73" s="92">
        <v>9.5519999999999996</v>
      </c>
      <c r="H73" s="92">
        <v>9.7439999999999998</v>
      </c>
      <c r="I73" s="92">
        <v>9.7919999999999998</v>
      </c>
      <c r="J73" s="92">
        <v>9.7919999999999998</v>
      </c>
      <c r="K73" s="92">
        <v>0</v>
      </c>
      <c r="L73" s="92">
        <v>9.3120000000000012</v>
      </c>
      <c r="M73" s="92">
        <v>10.368</v>
      </c>
      <c r="N73" s="92">
        <v>9.2639999999999993</v>
      </c>
      <c r="O73" s="92">
        <v>10.176</v>
      </c>
      <c r="P73" s="92">
        <v>10.176</v>
      </c>
      <c r="Q73" s="92">
        <v>10.08</v>
      </c>
      <c r="R73" s="92">
        <v>11.76</v>
      </c>
      <c r="S73" s="92">
        <v>10.224</v>
      </c>
      <c r="T73" s="92">
        <v>10.224</v>
      </c>
      <c r="U73" s="92">
        <v>9.8087999999999997</v>
      </c>
    </row>
    <row r="74" spans="1:21" x14ac:dyDescent="0.2">
      <c r="A74" t="s">
        <v>112</v>
      </c>
      <c r="B74" s="92">
        <v>13.535999999999998</v>
      </c>
      <c r="C74" s="92">
        <v>13.535999999999998</v>
      </c>
      <c r="D74" s="92">
        <v>13.535999999999998</v>
      </c>
      <c r="E74" s="92">
        <v>14.327999999999999</v>
      </c>
      <c r="F74" s="92">
        <v>14.904</v>
      </c>
      <c r="G74" s="92">
        <v>14.327999999999999</v>
      </c>
      <c r="H74" s="92">
        <v>14.616</v>
      </c>
      <c r="I74" s="92">
        <v>14.687999999999999</v>
      </c>
      <c r="J74" s="92">
        <v>14.687999999999999</v>
      </c>
      <c r="K74" s="92">
        <v>0</v>
      </c>
      <c r="L74" s="92">
        <v>13.968</v>
      </c>
      <c r="M74" s="92">
        <v>15.552</v>
      </c>
      <c r="N74" s="92">
        <v>13.895999999999999</v>
      </c>
      <c r="O74" s="92">
        <v>15.263999999999999</v>
      </c>
      <c r="P74" s="92">
        <v>15.263999999999999</v>
      </c>
      <c r="Q74" s="92">
        <v>15.120000000000001</v>
      </c>
      <c r="R74" s="92">
        <v>17.64</v>
      </c>
      <c r="S74" s="92">
        <v>15.336</v>
      </c>
      <c r="T74" s="92">
        <v>15.336</v>
      </c>
      <c r="U74" s="92">
        <v>14.713200000000001</v>
      </c>
    </row>
    <row r="75" spans="1:21" x14ac:dyDescent="0.2">
      <c r="A75" t="s">
        <v>113</v>
      </c>
      <c r="B75" s="92">
        <v>18.048000000000002</v>
      </c>
      <c r="C75" s="92">
        <v>18.048000000000002</v>
      </c>
      <c r="D75" s="92">
        <v>18.048000000000002</v>
      </c>
      <c r="E75" s="92">
        <v>19.103999999999999</v>
      </c>
      <c r="F75" s="92">
        <v>19.872</v>
      </c>
      <c r="G75" s="92">
        <v>19.103999999999999</v>
      </c>
      <c r="H75" s="92">
        <v>19.488</v>
      </c>
      <c r="I75" s="92">
        <v>19.584</v>
      </c>
      <c r="J75" s="92">
        <v>19.584</v>
      </c>
      <c r="K75" s="92">
        <v>0</v>
      </c>
      <c r="L75" s="92">
        <v>18.624000000000002</v>
      </c>
      <c r="M75" s="92">
        <v>20.736000000000001</v>
      </c>
      <c r="N75" s="92">
        <v>18.527999999999999</v>
      </c>
      <c r="O75" s="92">
        <v>20.352</v>
      </c>
      <c r="P75" s="92">
        <v>20.352</v>
      </c>
      <c r="Q75" s="92">
        <v>20.16</v>
      </c>
      <c r="R75" s="92">
        <v>23.52</v>
      </c>
      <c r="S75" s="92">
        <v>20.448</v>
      </c>
      <c r="T75" s="92">
        <v>20.448</v>
      </c>
      <c r="U75" s="92">
        <v>19.617599999999999</v>
      </c>
    </row>
    <row r="76" spans="1:21" x14ac:dyDescent="0.2">
      <c r="A76" t="s">
        <v>114</v>
      </c>
      <c r="B76" s="92">
        <v>0.28920000000000001</v>
      </c>
      <c r="C76" s="92">
        <v>0.28920000000000001</v>
      </c>
      <c r="D76" s="92">
        <v>0.28920000000000001</v>
      </c>
      <c r="E76" s="92">
        <v>0.30652499999999999</v>
      </c>
      <c r="F76" s="92">
        <v>0.31912499999999999</v>
      </c>
      <c r="G76" s="92">
        <v>0.30652499999999999</v>
      </c>
      <c r="H76" s="92">
        <v>0.31282500000000002</v>
      </c>
      <c r="I76" s="92">
        <v>0.31440000000000001</v>
      </c>
      <c r="J76" s="92">
        <v>0.31440000000000001</v>
      </c>
      <c r="K76" s="92">
        <v>0.30652499999999999</v>
      </c>
      <c r="L76" s="92">
        <v>0.29864999999999997</v>
      </c>
      <c r="M76" s="92">
        <v>0.33330000000000004</v>
      </c>
      <c r="N76" s="92">
        <v>0.29707499999999998</v>
      </c>
      <c r="O76" s="92">
        <v>0.32700000000000001</v>
      </c>
      <c r="P76" s="92">
        <v>0.32700000000000001</v>
      </c>
      <c r="Q76" s="92">
        <v>0.32385000000000003</v>
      </c>
      <c r="R76" s="92">
        <v>0.37897499999999995</v>
      </c>
      <c r="S76" s="92">
        <v>0.32857500000000001</v>
      </c>
      <c r="T76" s="92">
        <v>0.32857500000000001</v>
      </c>
      <c r="U76" s="92">
        <v>0</v>
      </c>
    </row>
    <row r="77" spans="1:21" x14ac:dyDescent="0.2">
      <c r="A77" t="s">
        <v>115</v>
      </c>
      <c r="B77" s="92">
        <v>0.57840000000000003</v>
      </c>
      <c r="C77" s="92">
        <v>0.57840000000000003</v>
      </c>
      <c r="D77" s="92">
        <v>0.57840000000000003</v>
      </c>
      <c r="E77" s="92">
        <v>0.61304999999999998</v>
      </c>
      <c r="F77" s="92">
        <v>0.63824999999999998</v>
      </c>
      <c r="G77" s="92">
        <v>0.61304999999999998</v>
      </c>
      <c r="H77" s="92">
        <v>0.62565000000000004</v>
      </c>
      <c r="I77" s="92">
        <v>0.62880000000000003</v>
      </c>
      <c r="J77" s="92">
        <v>0.62880000000000003</v>
      </c>
      <c r="K77" s="92">
        <v>0.61304999999999998</v>
      </c>
      <c r="L77" s="92">
        <v>0.59729999999999994</v>
      </c>
      <c r="M77" s="92">
        <v>0.66660000000000008</v>
      </c>
      <c r="N77" s="92">
        <v>0.59414999999999996</v>
      </c>
      <c r="O77" s="92">
        <v>0.65400000000000003</v>
      </c>
      <c r="P77" s="92">
        <v>0.65400000000000003</v>
      </c>
      <c r="Q77" s="92">
        <v>0.64770000000000005</v>
      </c>
      <c r="R77" s="92">
        <v>0.7579499999999999</v>
      </c>
      <c r="S77" s="92">
        <v>0.65715000000000001</v>
      </c>
      <c r="T77" s="92">
        <v>0.65715000000000001</v>
      </c>
      <c r="U77" s="92">
        <v>0</v>
      </c>
    </row>
    <row r="78" spans="1:21" x14ac:dyDescent="0.2">
      <c r="A78" t="s">
        <v>116</v>
      </c>
      <c r="B78" s="92">
        <v>1.1568000000000001</v>
      </c>
      <c r="C78" s="92">
        <v>1.1568000000000001</v>
      </c>
      <c r="D78" s="92">
        <v>1.1568000000000001</v>
      </c>
      <c r="E78" s="92">
        <v>1.2261</v>
      </c>
      <c r="F78" s="92">
        <v>1.2765</v>
      </c>
      <c r="G78" s="92">
        <v>1.2261</v>
      </c>
      <c r="H78" s="92">
        <v>1.2513000000000001</v>
      </c>
      <c r="I78" s="92">
        <v>1.2576000000000001</v>
      </c>
      <c r="J78" s="92">
        <v>1.2576000000000001</v>
      </c>
      <c r="K78" s="92">
        <v>1.2261</v>
      </c>
      <c r="L78" s="92">
        <v>1.1945999999999999</v>
      </c>
      <c r="M78" s="92">
        <v>1.3332000000000002</v>
      </c>
      <c r="N78" s="92">
        <v>1.1882999999999999</v>
      </c>
      <c r="O78" s="92">
        <v>1.3080000000000001</v>
      </c>
      <c r="P78" s="92">
        <v>1.3080000000000001</v>
      </c>
      <c r="Q78" s="92">
        <v>1.2954000000000001</v>
      </c>
      <c r="R78" s="92">
        <v>1.5158999999999998</v>
      </c>
      <c r="S78" s="92">
        <v>1.3143</v>
      </c>
      <c r="T78" s="92">
        <v>1.3143</v>
      </c>
      <c r="U78" s="92">
        <v>0</v>
      </c>
    </row>
    <row r="79" spans="1:21" x14ac:dyDescent="0.2">
      <c r="A79" t="s">
        <v>117</v>
      </c>
      <c r="B79" s="92">
        <v>2.3136000000000001</v>
      </c>
      <c r="C79" s="92">
        <v>2.3136000000000001</v>
      </c>
      <c r="D79" s="92">
        <v>2.3136000000000001</v>
      </c>
      <c r="E79" s="92">
        <v>2.4521999999999999</v>
      </c>
      <c r="F79" s="92">
        <v>2.5529999999999999</v>
      </c>
      <c r="G79" s="92">
        <v>2.4521999999999999</v>
      </c>
      <c r="H79" s="92">
        <v>2.5026000000000002</v>
      </c>
      <c r="I79" s="92">
        <v>2.5152000000000001</v>
      </c>
      <c r="J79" s="92">
        <v>2.5152000000000001</v>
      </c>
      <c r="K79" s="92">
        <v>2.4521999999999999</v>
      </c>
      <c r="L79" s="92">
        <v>2.3891999999999998</v>
      </c>
      <c r="M79" s="92">
        <v>2.6664000000000003</v>
      </c>
      <c r="N79" s="92">
        <v>2.3765999999999998</v>
      </c>
      <c r="O79" s="92">
        <v>2.6160000000000001</v>
      </c>
      <c r="P79" s="92">
        <v>2.6160000000000001</v>
      </c>
      <c r="Q79" s="92">
        <v>2.5908000000000002</v>
      </c>
      <c r="R79" s="92">
        <v>3.0317999999999996</v>
      </c>
      <c r="S79" s="92">
        <v>2.6286</v>
      </c>
      <c r="T79" s="92">
        <v>2.6286</v>
      </c>
      <c r="U79" s="92">
        <v>0</v>
      </c>
    </row>
    <row r="80" spans="1:21" x14ac:dyDescent="0.2">
      <c r="A80" t="s">
        <v>118</v>
      </c>
      <c r="B80" s="92">
        <v>4.6272000000000002</v>
      </c>
      <c r="C80" s="92">
        <v>4.6272000000000002</v>
      </c>
      <c r="D80" s="92">
        <v>4.6272000000000002</v>
      </c>
      <c r="E80" s="92">
        <v>4.9043999999999999</v>
      </c>
      <c r="F80" s="92">
        <v>5.1059999999999999</v>
      </c>
      <c r="G80" s="92">
        <v>4.9043999999999999</v>
      </c>
      <c r="H80" s="92">
        <v>5.0052000000000003</v>
      </c>
      <c r="I80" s="92">
        <v>5.0304000000000002</v>
      </c>
      <c r="J80" s="92">
        <v>5.0304000000000002</v>
      </c>
      <c r="K80" s="92">
        <v>4.9043999999999999</v>
      </c>
      <c r="L80" s="92">
        <v>4.7783999999999995</v>
      </c>
      <c r="M80" s="92">
        <v>5.3328000000000007</v>
      </c>
      <c r="N80" s="92">
        <v>4.7531999999999996</v>
      </c>
      <c r="O80" s="92">
        <v>5.2320000000000002</v>
      </c>
      <c r="P80" s="92">
        <v>5.2320000000000002</v>
      </c>
      <c r="Q80" s="92">
        <v>5.1816000000000004</v>
      </c>
      <c r="R80" s="92">
        <v>6.0635999999999992</v>
      </c>
      <c r="S80" s="92">
        <v>5.2572000000000001</v>
      </c>
      <c r="T80" s="92">
        <v>5.2572000000000001</v>
      </c>
      <c r="U80" s="92">
        <v>0</v>
      </c>
    </row>
    <row r="81" spans="1:21" x14ac:dyDescent="0.2">
      <c r="A81" t="s">
        <v>119</v>
      </c>
      <c r="B81" s="92">
        <v>6.9408000000000003</v>
      </c>
      <c r="C81" s="92">
        <v>6.9408000000000003</v>
      </c>
      <c r="D81" s="92">
        <v>6.9408000000000003</v>
      </c>
      <c r="E81" s="92">
        <v>7.3566000000000003</v>
      </c>
      <c r="F81" s="92">
        <v>7.6589999999999998</v>
      </c>
      <c r="G81" s="92">
        <v>7.3566000000000003</v>
      </c>
      <c r="H81" s="92">
        <v>7.5078000000000005</v>
      </c>
      <c r="I81" s="92">
        <v>7.5456000000000003</v>
      </c>
      <c r="J81" s="92">
        <v>7.5456000000000003</v>
      </c>
      <c r="K81" s="92">
        <v>7.3566000000000003</v>
      </c>
      <c r="L81" s="92">
        <v>7.1676000000000002</v>
      </c>
      <c r="M81" s="92">
        <v>7.9992000000000001</v>
      </c>
      <c r="N81" s="92">
        <v>7.1297999999999995</v>
      </c>
      <c r="O81" s="92">
        <v>7.8480000000000008</v>
      </c>
      <c r="P81" s="92">
        <v>7.8480000000000008</v>
      </c>
      <c r="Q81" s="92">
        <v>7.7724000000000011</v>
      </c>
      <c r="R81" s="92">
        <v>9.0953999999999997</v>
      </c>
      <c r="S81" s="92">
        <v>7.8857999999999997</v>
      </c>
      <c r="T81" s="92">
        <v>7.8857999999999997</v>
      </c>
      <c r="U81" s="92">
        <v>0</v>
      </c>
    </row>
    <row r="82" spans="1:21" x14ac:dyDescent="0.2">
      <c r="A82" t="s">
        <v>120</v>
      </c>
      <c r="B82" s="92">
        <v>9.2544000000000004</v>
      </c>
      <c r="C82" s="92">
        <v>9.2544000000000004</v>
      </c>
      <c r="D82" s="92">
        <v>9.2544000000000004</v>
      </c>
      <c r="E82" s="92">
        <v>9.8087999999999997</v>
      </c>
      <c r="F82" s="92">
        <v>10.212</v>
      </c>
      <c r="G82" s="92">
        <v>9.8087999999999997</v>
      </c>
      <c r="H82" s="92">
        <v>10.010400000000001</v>
      </c>
      <c r="I82" s="92">
        <v>10.0608</v>
      </c>
      <c r="J82" s="92">
        <v>10.0608</v>
      </c>
      <c r="K82" s="92">
        <v>9.8087999999999997</v>
      </c>
      <c r="L82" s="92">
        <v>9.5567999999999991</v>
      </c>
      <c r="M82" s="92">
        <v>10.665600000000001</v>
      </c>
      <c r="N82" s="92">
        <v>9.5063999999999993</v>
      </c>
      <c r="O82" s="92">
        <v>10.464</v>
      </c>
      <c r="P82" s="92">
        <v>10.464</v>
      </c>
      <c r="Q82" s="92">
        <v>10.363200000000001</v>
      </c>
      <c r="R82" s="92">
        <v>12.127199999999998</v>
      </c>
      <c r="S82" s="92">
        <v>10.5144</v>
      </c>
      <c r="T82" s="92">
        <v>10.5144</v>
      </c>
      <c r="U82" s="92">
        <v>0</v>
      </c>
    </row>
    <row r="83" spans="1:21" x14ac:dyDescent="0.2">
      <c r="A83" t="s">
        <v>121</v>
      </c>
      <c r="B83" s="92">
        <v>13.881600000000001</v>
      </c>
      <c r="C83" s="92">
        <v>13.881600000000001</v>
      </c>
      <c r="D83" s="92">
        <v>13.881600000000001</v>
      </c>
      <c r="E83" s="92">
        <v>14.713200000000001</v>
      </c>
      <c r="F83" s="92">
        <v>15.318</v>
      </c>
      <c r="G83" s="92">
        <v>14.713200000000001</v>
      </c>
      <c r="H83" s="92">
        <v>15.015600000000001</v>
      </c>
      <c r="I83" s="92">
        <v>15.091200000000001</v>
      </c>
      <c r="J83" s="92">
        <v>15.091200000000001</v>
      </c>
      <c r="K83" s="92">
        <v>14.713200000000001</v>
      </c>
      <c r="L83" s="92">
        <v>14.3352</v>
      </c>
      <c r="M83" s="92">
        <v>15.9984</v>
      </c>
      <c r="N83" s="92">
        <v>14.259599999999999</v>
      </c>
      <c r="O83" s="92">
        <v>15.696000000000002</v>
      </c>
      <c r="P83" s="92">
        <v>15.696000000000002</v>
      </c>
      <c r="Q83" s="92">
        <v>15.544800000000002</v>
      </c>
      <c r="R83" s="92">
        <v>18.190799999999999</v>
      </c>
      <c r="S83" s="92">
        <v>15.771599999999999</v>
      </c>
      <c r="T83" s="92">
        <v>15.771599999999999</v>
      </c>
      <c r="U83" s="92">
        <v>0</v>
      </c>
    </row>
    <row r="84" spans="1:21" x14ac:dyDescent="0.2">
      <c r="A84" t="s">
        <v>122</v>
      </c>
      <c r="B84" s="92">
        <v>27.763200000000001</v>
      </c>
      <c r="C84" s="92">
        <v>27.763200000000001</v>
      </c>
      <c r="D84" s="92">
        <v>27.763200000000001</v>
      </c>
      <c r="E84" s="92">
        <v>29.426400000000001</v>
      </c>
      <c r="F84" s="92">
        <v>30.635999999999999</v>
      </c>
      <c r="G84" s="92">
        <v>29.426400000000001</v>
      </c>
      <c r="H84" s="92">
        <v>30.031200000000002</v>
      </c>
      <c r="I84" s="92">
        <v>30.182400000000001</v>
      </c>
      <c r="J84" s="92">
        <v>30.182400000000001</v>
      </c>
      <c r="K84" s="92">
        <v>29.426400000000001</v>
      </c>
      <c r="L84" s="92">
        <v>28.670400000000001</v>
      </c>
      <c r="M84" s="92">
        <v>31.9968</v>
      </c>
      <c r="N84" s="92">
        <v>28.519199999999998</v>
      </c>
      <c r="O84" s="92">
        <v>31.392000000000003</v>
      </c>
      <c r="P84" s="92">
        <v>31.392000000000003</v>
      </c>
      <c r="Q84" s="92">
        <v>31.089600000000004</v>
      </c>
      <c r="R84" s="92">
        <v>36.381599999999999</v>
      </c>
      <c r="S84" s="92">
        <v>31.543199999999999</v>
      </c>
      <c r="T84" s="92">
        <v>31.543199999999999</v>
      </c>
      <c r="U84" s="92">
        <v>0</v>
      </c>
    </row>
    <row r="85" spans="1:21" x14ac:dyDescent="0.2">
      <c r="A85" t="s">
        <v>123</v>
      </c>
      <c r="B85" s="92">
        <v>0.27473999999999998</v>
      </c>
      <c r="C85" s="92">
        <v>0.27473999999999998</v>
      </c>
      <c r="D85" s="92">
        <v>0.27473999999999998</v>
      </c>
      <c r="E85" s="92">
        <v>0.29119499999999998</v>
      </c>
      <c r="F85" s="92">
        <v>0.30316500000000002</v>
      </c>
      <c r="G85" s="92">
        <v>0.29119499999999998</v>
      </c>
      <c r="H85" s="92">
        <v>0.29718</v>
      </c>
      <c r="I85" s="92">
        <v>0</v>
      </c>
      <c r="J85" s="92">
        <v>0.29868</v>
      </c>
      <c r="K85" s="92">
        <v>0.29119499999999998</v>
      </c>
      <c r="L85" s="92">
        <v>0.283725</v>
      </c>
      <c r="M85" s="92">
        <v>0.316635</v>
      </c>
      <c r="N85" s="92">
        <v>0.282225</v>
      </c>
      <c r="O85" s="92">
        <v>0.31064999999999998</v>
      </c>
      <c r="P85" s="92">
        <v>0.31064999999999998</v>
      </c>
      <c r="Q85" s="92">
        <v>0.30766499999999997</v>
      </c>
      <c r="R85" s="92">
        <v>0.36003000000000002</v>
      </c>
      <c r="S85" s="92">
        <v>0.31215000000000004</v>
      </c>
      <c r="T85" s="92">
        <v>0.31215000000000004</v>
      </c>
      <c r="U85" s="92">
        <v>0</v>
      </c>
    </row>
    <row r="86" spans="1:21" x14ac:dyDescent="0.2">
      <c r="A86" t="s">
        <v>124</v>
      </c>
      <c r="B86" s="92">
        <v>0.54947999999999997</v>
      </c>
      <c r="C86" s="92">
        <v>0.54947999999999997</v>
      </c>
      <c r="D86" s="92">
        <v>0.54947999999999997</v>
      </c>
      <c r="E86" s="92">
        <v>0.58238999999999996</v>
      </c>
      <c r="F86" s="92">
        <v>0.60633000000000004</v>
      </c>
      <c r="G86" s="92">
        <v>0.58238999999999996</v>
      </c>
      <c r="H86" s="92">
        <v>0.59436</v>
      </c>
      <c r="I86" s="92">
        <v>0</v>
      </c>
      <c r="J86" s="92">
        <v>0.59736</v>
      </c>
      <c r="K86" s="92">
        <v>0.58238999999999996</v>
      </c>
      <c r="L86" s="92">
        <v>0.56743500000000002</v>
      </c>
      <c r="M86" s="92">
        <v>0.63327</v>
      </c>
      <c r="N86" s="92">
        <v>0.56445000000000001</v>
      </c>
      <c r="O86" s="92">
        <v>0.62129999999999996</v>
      </c>
      <c r="P86" s="92">
        <v>0.62129999999999996</v>
      </c>
      <c r="Q86" s="92">
        <v>0.61532999999999993</v>
      </c>
      <c r="R86" s="92">
        <v>0.72006000000000003</v>
      </c>
      <c r="S86" s="92">
        <v>0.62430000000000008</v>
      </c>
      <c r="T86" s="92">
        <v>0.62430000000000008</v>
      </c>
      <c r="U86" s="92">
        <v>0</v>
      </c>
    </row>
    <row r="87" spans="1:21" x14ac:dyDescent="0.2">
      <c r="A87" t="s">
        <v>125</v>
      </c>
      <c r="B87" s="92">
        <v>1.0989599999999999</v>
      </c>
      <c r="C87" s="92">
        <v>1.0989599999999999</v>
      </c>
      <c r="D87" s="92">
        <v>1.0989599999999999</v>
      </c>
      <c r="E87" s="92">
        <v>1.1647799999999999</v>
      </c>
      <c r="F87" s="92">
        <v>1.2126600000000001</v>
      </c>
      <c r="G87" s="92">
        <v>1.1647799999999999</v>
      </c>
      <c r="H87" s="92">
        <v>1.18872</v>
      </c>
      <c r="I87" s="92">
        <v>0</v>
      </c>
      <c r="J87" s="92">
        <v>1.19472</v>
      </c>
      <c r="K87" s="92">
        <v>1.1647799999999999</v>
      </c>
      <c r="L87" s="92">
        <v>1.13487</v>
      </c>
      <c r="M87" s="92">
        <v>1.26654</v>
      </c>
      <c r="N87" s="92">
        <v>1.1289</v>
      </c>
      <c r="O87" s="92">
        <v>1.2425999999999999</v>
      </c>
      <c r="P87" s="92">
        <v>1.2425999999999999</v>
      </c>
      <c r="Q87" s="92">
        <v>1.2306599999999999</v>
      </c>
      <c r="R87" s="92">
        <v>1.4401200000000001</v>
      </c>
      <c r="S87" s="92">
        <v>1.2486000000000002</v>
      </c>
      <c r="T87" s="92">
        <v>1.2486000000000002</v>
      </c>
      <c r="U87" s="92">
        <v>0</v>
      </c>
    </row>
    <row r="88" spans="1:21" x14ac:dyDescent="0.2">
      <c r="A88" t="s">
        <v>126</v>
      </c>
      <c r="B88" s="92">
        <v>2.1979199999999999</v>
      </c>
      <c r="C88" s="92">
        <v>2.1979199999999999</v>
      </c>
      <c r="D88" s="92">
        <v>2.1979199999999999</v>
      </c>
      <c r="E88" s="92">
        <v>2.3295599999999999</v>
      </c>
      <c r="F88" s="92">
        <v>2.4253200000000001</v>
      </c>
      <c r="G88" s="92">
        <v>2.3295599999999999</v>
      </c>
      <c r="H88" s="92">
        <v>2.37744</v>
      </c>
      <c r="I88" s="92">
        <v>0</v>
      </c>
      <c r="J88" s="92">
        <v>2.38944</v>
      </c>
      <c r="K88" s="92">
        <v>2.3295599999999999</v>
      </c>
      <c r="L88" s="92">
        <v>2.2697400000000001</v>
      </c>
      <c r="M88" s="92">
        <v>2.53308</v>
      </c>
      <c r="N88" s="92">
        <v>2.2578</v>
      </c>
      <c r="O88" s="92">
        <v>2.4851999999999999</v>
      </c>
      <c r="P88" s="92">
        <v>2.4851999999999999</v>
      </c>
      <c r="Q88" s="92">
        <v>2.4613199999999997</v>
      </c>
      <c r="R88" s="92">
        <v>2.8802400000000001</v>
      </c>
      <c r="S88" s="92">
        <v>2.4972000000000003</v>
      </c>
      <c r="T88" s="92">
        <v>2.4972000000000003</v>
      </c>
      <c r="U88" s="92">
        <v>0</v>
      </c>
    </row>
    <row r="89" spans="1:21" x14ac:dyDescent="0.2">
      <c r="A89" t="s">
        <v>127</v>
      </c>
      <c r="B89" s="92">
        <v>4.3958399999999997</v>
      </c>
      <c r="C89" s="92">
        <v>4.3958399999999997</v>
      </c>
      <c r="D89" s="92">
        <v>4.3958399999999997</v>
      </c>
      <c r="E89" s="92">
        <v>4.6591199999999997</v>
      </c>
      <c r="F89" s="92">
        <v>4.8506400000000003</v>
      </c>
      <c r="G89" s="92">
        <v>4.6591199999999997</v>
      </c>
      <c r="H89" s="92">
        <v>4.75488</v>
      </c>
      <c r="I89" s="92">
        <v>0</v>
      </c>
      <c r="J89" s="92">
        <v>4.77888</v>
      </c>
      <c r="K89" s="92">
        <v>4.6591199999999997</v>
      </c>
      <c r="L89" s="92">
        <v>4.5394800000000002</v>
      </c>
      <c r="M89" s="92">
        <v>5.06616</v>
      </c>
      <c r="N89" s="92">
        <v>4.5156000000000001</v>
      </c>
      <c r="O89" s="92">
        <v>4.9703999999999997</v>
      </c>
      <c r="P89" s="92">
        <v>4.9703999999999997</v>
      </c>
      <c r="Q89" s="92">
        <v>4.9226399999999995</v>
      </c>
      <c r="R89" s="92">
        <v>5.7604800000000003</v>
      </c>
      <c r="S89" s="92">
        <v>4.9944000000000006</v>
      </c>
      <c r="T89" s="92">
        <v>4.9944000000000006</v>
      </c>
      <c r="U89" s="92">
        <v>0</v>
      </c>
    </row>
    <row r="90" spans="1:21" x14ac:dyDescent="0.2">
      <c r="A90" t="s">
        <v>128</v>
      </c>
      <c r="B90" s="92">
        <v>6.75936</v>
      </c>
      <c r="C90" s="92">
        <v>6.75936</v>
      </c>
      <c r="D90" s="92">
        <v>6.75936</v>
      </c>
      <c r="E90" s="92">
        <v>7.15428</v>
      </c>
      <c r="F90" s="92">
        <v>7.4415599999999991</v>
      </c>
      <c r="G90" s="92">
        <v>7.15428</v>
      </c>
      <c r="H90" s="92">
        <v>7.2979200000000004</v>
      </c>
      <c r="I90" s="92">
        <v>0</v>
      </c>
      <c r="J90" s="92">
        <v>7.3339200000000009</v>
      </c>
      <c r="K90" s="92">
        <v>7.15428</v>
      </c>
      <c r="L90" s="92">
        <v>6.9748199999999994</v>
      </c>
      <c r="M90" s="92">
        <v>7.7648400000000004</v>
      </c>
      <c r="N90" s="92">
        <v>6.9390000000000001</v>
      </c>
      <c r="O90" s="92">
        <v>7.6212</v>
      </c>
      <c r="P90" s="92">
        <v>7.6212</v>
      </c>
      <c r="Q90" s="92">
        <v>7.5495599999999996</v>
      </c>
      <c r="R90" s="92">
        <v>8.8063199999999995</v>
      </c>
      <c r="S90" s="92">
        <v>7.6571999999999996</v>
      </c>
      <c r="T90" s="92">
        <v>7.6571999999999996</v>
      </c>
      <c r="U90" s="92">
        <v>0</v>
      </c>
    </row>
    <row r="91" spans="1:21" x14ac:dyDescent="0.2">
      <c r="A91" t="s">
        <v>129</v>
      </c>
      <c r="B91" s="92">
        <v>9.01248</v>
      </c>
      <c r="C91" s="92">
        <v>9.01248</v>
      </c>
      <c r="D91" s="92">
        <v>9.01248</v>
      </c>
      <c r="E91" s="92">
        <v>9.53904</v>
      </c>
      <c r="F91" s="92">
        <v>9.9220800000000011</v>
      </c>
      <c r="G91" s="92">
        <v>9.53904</v>
      </c>
      <c r="H91" s="92">
        <v>9.7305600000000005</v>
      </c>
      <c r="I91" s="92">
        <v>0</v>
      </c>
      <c r="J91" s="92">
        <v>9.7785600000000006</v>
      </c>
      <c r="K91" s="92">
        <v>9.53904</v>
      </c>
      <c r="L91" s="92">
        <v>9.2997599999999991</v>
      </c>
      <c r="M91" s="92">
        <v>10.353120000000001</v>
      </c>
      <c r="N91" s="92">
        <v>9.2520000000000007</v>
      </c>
      <c r="O91" s="92">
        <v>10.1616</v>
      </c>
      <c r="P91" s="92">
        <v>10.1616</v>
      </c>
      <c r="Q91" s="92">
        <v>10.066079999999999</v>
      </c>
      <c r="R91" s="92">
        <v>11.741759999999999</v>
      </c>
      <c r="S91" s="92">
        <v>10.2096</v>
      </c>
      <c r="T91" s="92">
        <v>10.2096</v>
      </c>
      <c r="U91" s="92">
        <v>0</v>
      </c>
    </row>
    <row r="92" spans="1:21" x14ac:dyDescent="0.2">
      <c r="A92" t="s">
        <v>130</v>
      </c>
      <c r="B92" s="92">
        <v>0.2676</v>
      </c>
      <c r="C92" s="92">
        <v>0.2676</v>
      </c>
      <c r="D92" s="92">
        <v>0.2676</v>
      </c>
      <c r="E92" s="92">
        <v>0.28244999999999998</v>
      </c>
      <c r="F92" s="92">
        <v>0.29325000000000001</v>
      </c>
      <c r="G92" s="92">
        <v>0.28244999999999998</v>
      </c>
      <c r="H92" s="92">
        <v>0.28784999999999999</v>
      </c>
      <c r="I92" s="92">
        <v>0.28920000000000001</v>
      </c>
      <c r="J92" s="92">
        <v>0.28920000000000001</v>
      </c>
      <c r="K92" s="92">
        <v>0</v>
      </c>
      <c r="L92" s="92">
        <v>0</v>
      </c>
      <c r="M92" s="92">
        <v>0.3054</v>
      </c>
      <c r="N92" s="92">
        <v>0.22132499999999999</v>
      </c>
      <c r="O92" s="92">
        <v>0.30000000000000004</v>
      </c>
      <c r="P92" s="92">
        <v>0.30000000000000004</v>
      </c>
      <c r="Q92" s="92">
        <v>0</v>
      </c>
      <c r="R92" s="92">
        <v>0.34454999999999997</v>
      </c>
      <c r="S92" s="92">
        <v>0</v>
      </c>
      <c r="T92" s="92">
        <v>0</v>
      </c>
      <c r="U92" s="92">
        <v>0</v>
      </c>
    </row>
    <row r="93" spans="1:21" x14ac:dyDescent="0.2">
      <c r="A93" t="s">
        <v>131</v>
      </c>
      <c r="B93" s="92">
        <v>0.53520000000000001</v>
      </c>
      <c r="C93" s="92">
        <v>0.53520000000000001</v>
      </c>
      <c r="D93" s="92">
        <v>0.53520000000000001</v>
      </c>
      <c r="E93" s="92">
        <v>0.56489999999999996</v>
      </c>
      <c r="F93" s="92">
        <v>0.58650000000000002</v>
      </c>
      <c r="G93" s="92">
        <v>0.56489999999999996</v>
      </c>
      <c r="H93" s="92">
        <v>0.57569999999999999</v>
      </c>
      <c r="I93" s="92">
        <v>0.57840000000000003</v>
      </c>
      <c r="J93" s="92">
        <v>0.57840000000000003</v>
      </c>
      <c r="K93" s="92">
        <v>0</v>
      </c>
      <c r="L93" s="92">
        <v>0</v>
      </c>
      <c r="M93" s="92">
        <v>0.61080000000000001</v>
      </c>
      <c r="N93" s="92">
        <v>0.44264999999999999</v>
      </c>
      <c r="O93" s="92">
        <v>0.60000000000000009</v>
      </c>
      <c r="P93" s="92">
        <v>0.60000000000000009</v>
      </c>
      <c r="Q93" s="92">
        <v>0</v>
      </c>
      <c r="R93" s="92">
        <v>0.68909999999999993</v>
      </c>
      <c r="S93" s="92">
        <v>0</v>
      </c>
      <c r="T93" s="92">
        <v>0</v>
      </c>
      <c r="U93" s="92">
        <v>0</v>
      </c>
    </row>
    <row r="94" spans="1:21" x14ac:dyDescent="0.2">
      <c r="A94" t="s">
        <v>132</v>
      </c>
      <c r="B94" s="92">
        <v>1.0704</v>
      </c>
      <c r="C94" s="92">
        <v>1.0704</v>
      </c>
      <c r="D94" s="92">
        <v>1.0704</v>
      </c>
      <c r="E94" s="92">
        <v>1.1297999999999999</v>
      </c>
      <c r="F94" s="92">
        <v>1.173</v>
      </c>
      <c r="G94" s="92">
        <v>1.1297999999999999</v>
      </c>
      <c r="H94" s="92">
        <v>1.1514</v>
      </c>
      <c r="I94" s="92">
        <v>1.1568000000000001</v>
      </c>
      <c r="J94" s="92">
        <v>1.1568000000000001</v>
      </c>
      <c r="K94" s="92">
        <v>0</v>
      </c>
      <c r="L94" s="92">
        <v>0</v>
      </c>
      <c r="M94" s="92">
        <v>1.2216</v>
      </c>
      <c r="N94" s="92">
        <v>0.88529999999999998</v>
      </c>
      <c r="O94" s="92">
        <v>1.2000000000000002</v>
      </c>
      <c r="P94" s="92">
        <v>1.2000000000000002</v>
      </c>
      <c r="Q94" s="92">
        <v>0</v>
      </c>
      <c r="R94" s="92">
        <v>1.3781999999999999</v>
      </c>
      <c r="S94" s="92">
        <v>0</v>
      </c>
      <c r="T94" s="92">
        <v>0</v>
      </c>
      <c r="U94" s="92">
        <v>0</v>
      </c>
    </row>
    <row r="95" spans="1:21" x14ac:dyDescent="0.2">
      <c r="A95" t="s">
        <v>133</v>
      </c>
      <c r="B95" s="92">
        <v>2.1408</v>
      </c>
      <c r="C95" s="92">
        <v>2.1408</v>
      </c>
      <c r="D95" s="92">
        <v>2.1408</v>
      </c>
      <c r="E95" s="92">
        <v>2.2595999999999998</v>
      </c>
      <c r="F95" s="92">
        <v>2.3460000000000001</v>
      </c>
      <c r="G95" s="92">
        <v>2.2595999999999998</v>
      </c>
      <c r="H95" s="92">
        <v>2.3028</v>
      </c>
      <c r="I95" s="92">
        <v>2.3136000000000001</v>
      </c>
      <c r="J95" s="92">
        <v>2.3136000000000001</v>
      </c>
      <c r="K95" s="92">
        <v>0</v>
      </c>
      <c r="L95" s="92">
        <v>0</v>
      </c>
      <c r="M95" s="92">
        <v>2.4432</v>
      </c>
      <c r="N95" s="92">
        <v>1.7706</v>
      </c>
      <c r="O95" s="92">
        <v>2.4000000000000004</v>
      </c>
      <c r="P95" s="92">
        <v>2.4000000000000004</v>
      </c>
      <c r="Q95" s="92">
        <v>0</v>
      </c>
      <c r="R95" s="92">
        <v>2.7563999999999997</v>
      </c>
      <c r="S95" s="92">
        <v>0</v>
      </c>
      <c r="T95" s="92">
        <v>0</v>
      </c>
      <c r="U95" s="92">
        <v>0</v>
      </c>
    </row>
    <row r="96" spans="1:21" x14ac:dyDescent="0.2">
      <c r="A96" t="s">
        <v>134</v>
      </c>
      <c r="B96" s="92">
        <v>4.2816000000000001</v>
      </c>
      <c r="C96" s="92">
        <v>4.2816000000000001</v>
      </c>
      <c r="D96" s="92">
        <v>4.2816000000000001</v>
      </c>
      <c r="E96" s="92">
        <v>4.5191999999999997</v>
      </c>
      <c r="F96" s="92">
        <v>4.6920000000000002</v>
      </c>
      <c r="G96" s="92">
        <v>4.5191999999999997</v>
      </c>
      <c r="H96" s="92">
        <v>4.6055999999999999</v>
      </c>
      <c r="I96" s="92">
        <v>4.6272000000000002</v>
      </c>
      <c r="J96" s="92">
        <v>4.6272000000000002</v>
      </c>
      <c r="K96" s="92">
        <v>0</v>
      </c>
      <c r="L96" s="92">
        <v>0</v>
      </c>
      <c r="M96" s="92">
        <v>4.8864000000000001</v>
      </c>
      <c r="N96" s="92">
        <v>3.5411999999999999</v>
      </c>
      <c r="O96" s="92">
        <v>4.8000000000000007</v>
      </c>
      <c r="P96" s="92">
        <v>4.8000000000000007</v>
      </c>
      <c r="Q96" s="92">
        <v>0</v>
      </c>
      <c r="R96" s="92">
        <v>5.5127999999999995</v>
      </c>
      <c r="S96" s="92">
        <v>0</v>
      </c>
      <c r="T96" s="92">
        <v>0</v>
      </c>
      <c r="U96" s="92">
        <v>0</v>
      </c>
    </row>
    <row r="97" spans="1:21" x14ac:dyDescent="0.2">
      <c r="A97" t="s">
        <v>135</v>
      </c>
      <c r="B97" s="92">
        <v>6.4223999999999997</v>
      </c>
      <c r="C97" s="92">
        <v>6.4223999999999997</v>
      </c>
      <c r="D97" s="92">
        <v>6.4223999999999997</v>
      </c>
      <c r="E97" s="92">
        <v>6.7787999999999995</v>
      </c>
      <c r="F97" s="92">
        <v>7.0380000000000003</v>
      </c>
      <c r="G97" s="92">
        <v>6.7787999999999995</v>
      </c>
      <c r="H97" s="92">
        <v>6.9084000000000003</v>
      </c>
      <c r="I97" s="92">
        <v>6.9408000000000003</v>
      </c>
      <c r="J97" s="92">
        <v>6.9408000000000003</v>
      </c>
      <c r="K97" s="92">
        <v>0</v>
      </c>
      <c r="L97" s="92">
        <v>0</v>
      </c>
      <c r="M97" s="92">
        <v>7.3296000000000001</v>
      </c>
      <c r="N97" s="92">
        <v>5.3117999999999999</v>
      </c>
      <c r="O97" s="92">
        <v>7.1999999999999993</v>
      </c>
      <c r="P97" s="92">
        <v>7.1999999999999993</v>
      </c>
      <c r="Q97" s="92">
        <v>0</v>
      </c>
      <c r="R97" s="92">
        <v>8.2692000000000014</v>
      </c>
      <c r="S97" s="92">
        <v>0</v>
      </c>
      <c r="T97" s="92">
        <v>0</v>
      </c>
      <c r="U97" s="92">
        <v>0</v>
      </c>
    </row>
    <row r="98" spans="1:21" x14ac:dyDescent="0.2">
      <c r="A98" t="s">
        <v>136</v>
      </c>
      <c r="B98" s="92">
        <v>8.5632000000000001</v>
      </c>
      <c r="C98" s="92">
        <v>8.5632000000000001</v>
      </c>
      <c r="D98" s="92">
        <v>8.5632000000000001</v>
      </c>
      <c r="E98" s="92">
        <v>9.0383999999999993</v>
      </c>
      <c r="F98" s="92">
        <v>9.3840000000000003</v>
      </c>
      <c r="G98" s="92">
        <v>9.0383999999999993</v>
      </c>
      <c r="H98" s="92">
        <v>9.2111999999999998</v>
      </c>
      <c r="I98" s="92">
        <v>9.2544000000000004</v>
      </c>
      <c r="J98" s="92">
        <v>9.2544000000000004</v>
      </c>
      <c r="K98" s="92">
        <v>0</v>
      </c>
      <c r="L98" s="92">
        <v>0</v>
      </c>
      <c r="M98" s="92">
        <v>9.7728000000000002</v>
      </c>
      <c r="N98" s="92">
        <v>7.0823999999999998</v>
      </c>
      <c r="O98" s="92">
        <v>9.6000000000000014</v>
      </c>
      <c r="P98" s="92">
        <v>9.6000000000000014</v>
      </c>
      <c r="Q98" s="92">
        <v>0</v>
      </c>
      <c r="R98" s="92">
        <v>11.025599999999999</v>
      </c>
      <c r="S98" s="92">
        <v>0</v>
      </c>
      <c r="T98" s="92">
        <v>0</v>
      </c>
      <c r="U98" s="92">
        <v>0</v>
      </c>
    </row>
    <row r="99" spans="1:21" x14ac:dyDescent="0.2">
      <c r="A99" t="s">
        <v>137</v>
      </c>
      <c r="B99" s="92">
        <v>12.844799999999999</v>
      </c>
      <c r="C99" s="92">
        <v>12.844799999999999</v>
      </c>
      <c r="D99" s="92">
        <v>12.844799999999999</v>
      </c>
      <c r="E99" s="92">
        <v>13.557599999999999</v>
      </c>
      <c r="F99" s="92">
        <v>14.076000000000001</v>
      </c>
      <c r="G99" s="92">
        <v>13.557599999999999</v>
      </c>
      <c r="H99" s="92">
        <v>13.816800000000001</v>
      </c>
      <c r="I99" s="92">
        <v>13.881600000000001</v>
      </c>
      <c r="J99" s="92">
        <v>13.881600000000001</v>
      </c>
      <c r="K99" s="92">
        <v>0</v>
      </c>
      <c r="L99" s="92">
        <v>0</v>
      </c>
      <c r="M99" s="92">
        <v>14.6592</v>
      </c>
      <c r="N99" s="92">
        <v>10.6236</v>
      </c>
      <c r="O99" s="92">
        <v>14.399999999999999</v>
      </c>
      <c r="P99" s="92">
        <v>14.399999999999999</v>
      </c>
      <c r="Q99" s="92">
        <v>0</v>
      </c>
      <c r="R99" s="92">
        <v>16.538400000000003</v>
      </c>
      <c r="S99" s="92">
        <v>0</v>
      </c>
      <c r="T99" s="92">
        <v>0</v>
      </c>
      <c r="U99" s="92">
        <v>0</v>
      </c>
    </row>
    <row r="100" spans="1:21" x14ac:dyDescent="0.2">
      <c r="A100" t="s">
        <v>138</v>
      </c>
      <c r="B100" s="92">
        <v>17.1264</v>
      </c>
      <c r="C100" s="92">
        <v>17.1264</v>
      </c>
      <c r="D100" s="92">
        <v>17.1264</v>
      </c>
      <c r="E100" s="92">
        <v>18.076799999999999</v>
      </c>
      <c r="F100" s="92">
        <v>18.768000000000001</v>
      </c>
      <c r="G100" s="92">
        <v>18.076799999999999</v>
      </c>
      <c r="H100" s="92">
        <v>18.4224</v>
      </c>
      <c r="I100" s="92">
        <v>18.508800000000001</v>
      </c>
      <c r="J100" s="92">
        <v>18.508800000000001</v>
      </c>
      <c r="K100" s="92">
        <v>0</v>
      </c>
      <c r="L100" s="92">
        <v>0</v>
      </c>
      <c r="M100" s="92">
        <v>19.5456</v>
      </c>
      <c r="N100" s="92">
        <v>14.1648</v>
      </c>
      <c r="O100" s="92">
        <v>19.200000000000003</v>
      </c>
      <c r="P100" s="92">
        <v>19.200000000000003</v>
      </c>
      <c r="Q100" s="92">
        <v>0</v>
      </c>
      <c r="R100" s="92">
        <v>22.051199999999998</v>
      </c>
      <c r="S100" s="92">
        <v>0</v>
      </c>
      <c r="T100" s="92">
        <v>0</v>
      </c>
      <c r="U100" s="92">
        <v>0</v>
      </c>
    </row>
    <row r="101" spans="1:21" x14ac:dyDescent="0.2">
      <c r="A101" t="s">
        <v>139</v>
      </c>
      <c r="B101" s="92">
        <v>25.689599999999999</v>
      </c>
      <c r="C101" s="92">
        <v>25.689599999999999</v>
      </c>
      <c r="D101" s="92">
        <v>25.689599999999999</v>
      </c>
      <c r="E101" s="92">
        <v>27.115199999999998</v>
      </c>
      <c r="F101" s="92">
        <v>28.152000000000001</v>
      </c>
      <c r="G101" s="92">
        <v>27.115199999999998</v>
      </c>
      <c r="H101" s="92">
        <v>27.633600000000001</v>
      </c>
      <c r="I101" s="92">
        <v>27.763200000000001</v>
      </c>
      <c r="J101" s="92">
        <v>27.763200000000001</v>
      </c>
      <c r="K101" s="92">
        <v>0</v>
      </c>
      <c r="L101" s="92">
        <v>0</v>
      </c>
      <c r="M101" s="92">
        <v>29.3184</v>
      </c>
      <c r="N101" s="92">
        <v>21.247199999999999</v>
      </c>
      <c r="O101" s="92">
        <v>28.799999999999997</v>
      </c>
      <c r="P101" s="92">
        <v>28.799999999999997</v>
      </c>
      <c r="Q101" s="92">
        <v>0</v>
      </c>
      <c r="R101" s="92">
        <v>33.076800000000006</v>
      </c>
      <c r="S101" s="92">
        <v>0</v>
      </c>
      <c r="T101" s="92">
        <v>0</v>
      </c>
      <c r="U101" s="92">
        <v>0</v>
      </c>
    </row>
    <row r="102" spans="1:21" x14ac:dyDescent="0.2">
      <c r="A102" t="s">
        <v>140</v>
      </c>
      <c r="B102" s="92">
        <v>0.31187999999999999</v>
      </c>
      <c r="C102" s="92">
        <v>0.31187999999999999</v>
      </c>
      <c r="D102" s="92">
        <v>0.31187999999999999</v>
      </c>
      <c r="E102" s="92">
        <v>0</v>
      </c>
      <c r="F102" s="92">
        <v>0.34628999999999999</v>
      </c>
      <c r="G102" s="92">
        <v>0.33179999999999998</v>
      </c>
      <c r="H102" s="92">
        <v>0</v>
      </c>
      <c r="I102" s="92">
        <v>0</v>
      </c>
      <c r="J102" s="92">
        <v>0</v>
      </c>
      <c r="K102" s="92">
        <v>0.33179999999999998</v>
      </c>
      <c r="L102" s="92">
        <v>0</v>
      </c>
      <c r="M102" s="92">
        <v>0.362595</v>
      </c>
      <c r="N102" s="92">
        <v>0</v>
      </c>
      <c r="O102" s="92">
        <v>0</v>
      </c>
      <c r="P102" s="92">
        <v>0.35535</v>
      </c>
      <c r="Q102" s="92">
        <v>0</v>
      </c>
      <c r="R102" s="92">
        <v>0</v>
      </c>
      <c r="S102" s="92">
        <v>0</v>
      </c>
      <c r="T102" s="92">
        <v>0</v>
      </c>
      <c r="U102" s="92">
        <v>0</v>
      </c>
    </row>
    <row r="103" spans="1:21" x14ac:dyDescent="0.2">
      <c r="A103" t="s">
        <v>141</v>
      </c>
      <c r="B103" s="92">
        <v>0.62375999999999998</v>
      </c>
      <c r="C103" s="92">
        <v>0.62375999999999998</v>
      </c>
      <c r="D103" s="92">
        <v>0.62375999999999998</v>
      </c>
      <c r="E103" s="92">
        <v>0</v>
      </c>
      <c r="F103" s="92">
        <v>0.69257999999999997</v>
      </c>
      <c r="G103" s="92">
        <v>0.66359999999999997</v>
      </c>
      <c r="H103" s="92">
        <v>0</v>
      </c>
      <c r="I103" s="92">
        <v>0</v>
      </c>
      <c r="J103" s="92">
        <v>0</v>
      </c>
      <c r="K103" s="92">
        <v>0.66359999999999997</v>
      </c>
      <c r="L103" s="92">
        <v>0</v>
      </c>
      <c r="M103" s="92">
        <v>0.72519</v>
      </c>
      <c r="N103" s="92">
        <v>0</v>
      </c>
      <c r="O103" s="92">
        <v>0</v>
      </c>
      <c r="P103" s="92">
        <v>0.7107</v>
      </c>
      <c r="Q103" s="92">
        <v>0</v>
      </c>
      <c r="R103" s="92">
        <v>0</v>
      </c>
      <c r="S103" s="92">
        <v>0</v>
      </c>
      <c r="T103" s="92">
        <v>0</v>
      </c>
      <c r="U103" s="92">
        <v>0</v>
      </c>
    </row>
    <row r="104" spans="1:21" x14ac:dyDescent="0.2">
      <c r="A104" t="s">
        <v>142</v>
      </c>
      <c r="B104" s="92">
        <v>1.24752</v>
      </c>
      <c r="C104" s="92">
        <v>1.24752</v>
      </c>
      <c r="D104" s="92">
        <v>1.24752</v>
      </c>
      <c r="E104" s="92">
        <v>0</v>
      </c>
      <c r="F104" s="92">
        <v>1.3851599999999999</v>
      </c>
      <c r="G104" s="92">
        <v>1.3271999999999999</v>
      </c>
      <c r="H104" s="92">
        <v>0</v>
      </c>
      <c r="I104" s="92">
        <v>0</v>
      </c>
      <c r="J104" s="92">
        <v>0</v>
      </c>
      <c r="K104" s="92">
        <v>1.3271999999999999</v>
      </c>
      <c r="L104" s="92">
        <v>0</v>
      </c>
      <c r="M104" s="92">
        <v>1.45038</v>
      </c>
      <c r="N104" s="92">
        <v>0</v>
      </c>
      <c r="O104" s="92">
        <v>0</v>
      </c>
      <c r="P104" s="92">
        <v>1.4214</v>
      </c>
      <c r="Q104" s="92">
        <v>0</v>
      </c>
      <c r="R104" s="92">
        <v>0</v>
      </c>
      <c r="S104" s="92">
        <v>0</v>
      </c>
      <c r="T104" s="92">
        <v>0</v>
      </c>
      <c r="U104" s="92">
        <v>0</v>
      </c>
    </row>
    <row r="105" spans="1:21" x14ac:dyDescent="0.2">
      <c r="A105" t="s">
        <v>143</v>
      </c>
      <c r="B105" s="92">
        <v>2.4950399999999999</v>
      </c>
      <c r="C105" s="92">
        <v>2.4950399999999999</v>
      </c>
      <c r="D105" s="92">
        <v>2.4950399999999999</v>
      </c>
      <c r="E105" s="92">
        <v>0</v>
      </c>
      <c r="F105" s="92">
        <v>2.7703199999999999</v>
      </c>
      <c r="G105" s="92">
        <v>2.6543999999999999</v>
      </c>
      <c r="H105" s="92">
        <v>0</v>
      </c>
      <c r="I105" s="92">
        <v>0</v>
      </c>
      <c r="J105" s="92">
        <v>0</v>
      </c>
      <c r="K105" s="92">
        <v>2.6543999999999999</v>
      </c>
      <c r="L105" s="92">
        <v>0</v>
      </c>
      <c r="M105" s="92">
        <v>2.90076</v>
      </c>
      <c r="N105" s="92">
        <v>0</v>
      </c>
      <c r="O105" s="92">
        <v>0</v>
      </c>
      <c r="P105" s="92">
        <v>2.8428</v>
      </c>
      <c r="Q105" s="92">
        <v>0</v>
      </c>
      <c r="R105" s="92">
        <v>0</v>
      </c>
      <c r="S105" s="92">
        <v>0</v>
      </c>
      <c r="T105" s="92">
        <v>0</v>
      </c>
      <c r="U105" s="92">
        <v>0</v>
      </c>
    </row>
    <row r="106" spans="1:21" x14ac:dyDescent="0.2">
      <c r="A106" t="s">
        <v>144</v>
      </c>
      <c r="B106" s="92">
        <v>4.9900799999999998</v>
      </c>
      <c r="C106" s="92">
        <v>4.9900799999999998</v>
      </c>
      <c r="D106" s="92">
        <v>4.9900799999999998</v>
      </c>
      <c r="E106" s="92">
        <v>0</v>
      </c>
      <c r="F106" s="92">
        <v>5.5406399999999998</v>
      </c>
      <c r="G106" s="92">
        <v>5.3087999999999997</v>
      </c>
      <c r="H106" s="92">
        <v>0</v>
      </c>
      <c r="I106" s="92">
        <v>0</v>
      </c>
      <c r="J106" s="92">
        <v>0</v>
      </c>
      <c r="K106" s="92">
        <v>5.3087999999999997</v>
      </c>
      <c r="L106" s="92">
        <v>0</v>
      </c>
      <c r="M106" s="92">
        <v>5.80152</v>
      </c>
      <c r="N106" s="92">
        <v>0</v>
      </c>
      <c r="O106" s="92">
        <v>0</v>
      </c>
      <c r="P106" s="92">
        <v>5.6856</v>
      </c>
      <c r="Q106" s="92">
        <v>0</v>
      </c>
      <c r="R106" s="92">
        <v>0</v>
      </c>
      <c r="S106" s="92">
        <v>0</v>
      </c>
      <c r="T106" s="92">
        <v>0</v>
      </c>
      <c r="U106" s="92">
        <v>0</v>
      </c>
    </row>
    <row r="107" spans="1:21" x14ac:dyDescent="0.2">
      <c r="A107" t="s">
        <v>145</v>
      </c>
      <c r="B107" s="92">
        <v>7.4851200000000002</v>
      </c>
      <c r="C107" s="92">
        <v>7.4851200000000002</v>
      </c>
      <c r="D107" s="92">
        <v>7.4851200000000002</v>
      </c>
      <c r="E107" s="92">
        <v>0</v>
      </c>
      <c r="F107" s="92">
        <v>8.3109599999999997</v>
      </c>
      <c r="G107" s="92">
        <v>7.9631999999999996</v>
      </c>
      <c r="H107" s="92">
        <v>0</v>
      </c>
      <c r="I107" s="92">
        <v>0</v>
      </c>
      <c r="J107" s="92">
        <v>0</v>
      </c>
      <c r="K107" s="92">
        <v>7.9631999999999996</v>
      </c>
      <c r="L107" s="92">
        <v>0</v>
      </c>
      <c r="M107" s="92">
        <v>8.70228</v>
      </c>
      <c r="N107" s="92">
        <v>0</v>
      </c>
      <c r="O107" s="92">
        <v>0</v>
      </c>
      <c r="P107" s="92">
        <v>8.5283999999999995</v>
      </c>
      <c r="Q107" s="92">
        <v>0</v>
      </c>
      <c r="R107" s="92">
        <v>0</v>
      </c>
      <c r="S107" s="92">
        <v>0</v>
      </c>
      <c r="T107" s="92">
        <v>0</v>
      </c>
      <c r="U107" s="92">
        <v>0</v>
      </c>
    </row>
    <row r="108" spans="1:21" x14ac:dyDescent="0.2">
      <c r="A108" t="s">
        <v>146</v>
      </c>
      <c r="B108" s="92">
        <v>9.9801599999999997</v>
      </c>
      <c r="C108" s="92">
        <v>9.9801599999999997</v>
      </c>
      <c r="D108" s="92">
        <v>9.9801599999999997</v>
      </c>
      <c r="E108" s="92">
        <v>0</v>
      </c>
      <c r="F108" s="92">
        <v>11.08128</v>
      </c>
      <c r="G108" s="92">
        <v>10.617599999999999</v>
      </c>
      <c r="H108" s="92">
        <v>0</v>
      </c>
      <c r="I108" s="92">
        <v>0</v>
      </c>
      <c r="J108" s="92">
        <v>0</v>
      </c>
      <c r="K108" s="92">
        <v>10.617599999999999</v>
      </c>
      <c r="L108" s="92">
        <v>0</v>
      </c>
      <c r="M108" s="92">
        <v>11.60304</v>
      </c>
      <c r="N108" s="92">
        <v>0</v>
      </c>
      <c r="O108" s="92">
        <v>0</v>
      </c>
      <c r="P108" s="92">
        <v>11.3712</v>
      </c>
      <c r="Q108" s="92">
        <v>0</v>
      </c>
      <c r="R108" s="92">
        <v>0</v>
      </c>
      <c r="S108" s="92">
        <v>0</v>
      </c>
      <c r="T108" s="92">
        <v>0</v>
      </c>
      <c r="U108" s="92">
        <v>0</v>
      </c>
    </row>
    <row r="109" spans="1:21" x14ac:dyDescent="0.2">
      <c r="A109" t="s">
        <v>147</v>
      </c>
      <c r="B109" s="92">
        <v>14.97024</v>
      </c>
      <c r="C109" s="92">
        <v>14.97024</v>
      </c>
      <c r="D109" s="92">
        <v>14.97024</v>
      </c>
      <c r="E109" s="92">
        <v>0</v>
      </c>
      <c r="F109" s="92">
        <v>16.621919999999999</v>
      </c>
      <c r="G109" s="92">
        <v>15.926399999999999</v>
      </c>
      <c r="H109" s="92">
        <v>0</v>
      </c>
      <c r="I109" s="92">
        <v>0</v>
      </c>
      <c r="J109" s="92">
        <v>0</v>
      </c>
      <c r="K109" s="92">
        <v>15.926399999999999</v>
      </c>
      <c r="L109" s="92">
        <v>0</v>
      </c>
      <c r="M109" s="92">
        <v>17.40456</v>
      </c>
      <c r="N109" s="92">
        <v>0</v>
      </c>
      <c r="O109" s="92">
        <v>0</v>
      </c>
      <c r="P109" s="92">
        <v>17.056799999999999</v>
      </c>
      <c r="Q109" s="92">
        <v>0</v>
      </c>
      <c r="R109" s="92">
        <v>0</v>
      </c>
      <c r="S109" s="92">
        <v>0</v>
      </c>
      <c r="T109" s="92">
        <v>0</v>
      </c>
      <c r="U109" s="92">
        <v>0</v>
      </c>
    </row>
    <row r="110" spans="1:21" x14ac:dyDescent="0.2">
      <c r="A110" t="s">
        <v>148</v>
      </c>
      <c r="B110" s="92">
        <v>19.960319999999999</v>
      </c>
      <c r="C110" s="92">
        <v>19.960319999999999</v>
      </c>
      <c r="D110" s="92">
        <v>19.960319999999999</v>
      </c>
      <c r="E110" s="92">
        <v>0</v>
      </c>
      <c r="F110" s="92">
        <v>22.162559999999999</v>
      </c>
      <c r="G110" s="92">
        <v>21.235199999999999</v>
      </c>
      <c r="H110" s="92">
        <v>0</v>
      </c>
      <c r="I110" s="92">
        <v>0</v>
      </c>
      <c r="J110" s="92">
        <v>0</v>
      </c>
      <c r="K110" s="92">
        <v>21.235199999999999</v>
      </c>
      <c r="L110" s="92">
        <v>0</v>
      </c>
      <c r="M110" s="92">
        <v>23.20608</v>
      </c>
      <c r="N110" s="92">
        <v>0</v>
      </c>
      <c r="O110" s="92">
        <v>0</v>
      </c>
      <c r="P110" s="92">
        <v>22.7424</v>
      </c>
      <c r="Q110" s="92">
        <v>0</v>
      </c>
      <c r="R110" s="92">
        <v>0</v>
      </c>
      <c r="S110" s="92">
        <v>0</v>
      </c>
      <c r="T110" s="92">
        <v>0</v>
      </c>
      <c r="U110" s="92">
        <v>0</v>
      </c>
    </row>
    <row r="111" spans="1:21" x14ac:dyDescent="0.2">
      <c r="A111" t="s">
        <v>149</v>
      </c>
      <c r="B111" s="92">
        <v>29.940480000000001</v>
      </c>
      <c r="C111" s="92">
        <v>29.940480000000001</v>
      </c>
      <c r="D111" s="92">
        <v>29.940480000000001</v>
      </c>
      <c r="E111" s="92">
        <v>0</v>
      </c>
      <c r="F111" s="92">
        <v>33.243839999999999</v>
      </c>
      <c r="G111" s="92">
        <v>31.852799999999998</v>
      </c>
      <c r="H111" s="92">
        <v>0</v>
      </c>
      <c r="I111" s="92">
        <v>0</v>
      </c>
      <c r="J111" s="92">
        <v>0</v>
      </c>
      <c r="K111" s="92">
        <v>31.852799999999998</v>
      </c>
      <c r="L111" s="92">
        <v>0</v>
      </c>
      <c r="M111" s="92">
        <v>34.80912</v>
      </c>
      <c r="N111" s="92">
        <v>0</v>
      </c>
      <c r="O111" s="92">
        <v>0</v>
      </c>
      <c r="P111" s="92">
        <v>34.113599999999998</v>
      </c>
      <c r="Q111" s="92">
        <v>0</v>
      </c>
      <c r="R111" s="92">
        <v>0</v>
      </c>
      <c r="S111" s="92">
        <v>0</v>
      </c>
      <c r="T111" s="92">
        <v>0</v>
      </c>
      <c r="U111" s="92">
        <v>0</v>
      </c>
    </row>
    <row r="112" spans="1:21" x14ac:dyDescent="0.2">
      <c r="A112" t="s">
        <v>150</v>
      </c>
      <c r="B112" s="92">
        <v>0.27081</v>
      </c>
      <c r="C112" s="92">
        <v>0.27081</v>
      </c>
      <c r="D112" s="92">
        <v>0.27081</v>
      </c>
      <c r="E112" s="92">
        <v>0.28305000000000002</v>
      </c>
      <c r="F112" s="92">
        <v>0.28916999999999998</v>
      </c>
      <c r="G112" s="92">
        <v>0.28029599999999999</v>
      </c>
      <c r="H112" s="92">
        <v>0.29529</v>
      </c>
      <c r="I112" s="92">
        <v>0.29529</v>
      </c>
      <c r="J112" s="92">
        <v>0.29529</v>
      </c>
      <c r="K112" s="92">
        <v>0</v>
      </c>
      <c r="L112" s="92">
        <v>0.26820900000000003</v>
      </c>
      <c r="M112" s="92">
        <v>0.30447000000000002</v>
      </c>
      <c r="N112" s="92">
        <v>0.27081</v>
      </c>
      <c r="O112" s="92">
        <v>0.29070000000000001</v>
      </c>
      <c r="P112" s="92">
        <v>0.31059000000000003</v>
      </c>
      <c r="Q112" s="92">
        <v>0.28764000000000001</v>
      </c>
      <c r="R112" s="92">
        <v>0.34118999999999999</v>
      </c>
      <c r="S112" s="92">
        <v>0.29682000000000003</v>
      </c>
      <c r="T112" s="92">
        <v>0.29682000000000003</v>
      </c>
      <c r="U112" s="92">
        <v>0.28727279999999999</v>
      </c>
    </row>
    <row r="113" spans="1:21" x14ac:dyDescent="0.2">
      <c r="A113" t="s">
        <v>151</v>
      </c>
      <c r="B113" s="92">
        <v>0.54161999999999999</v>
      </c>
      <c r="C113" s="92">
        <v>0.54161999999999999</v>
      </c>
      <c r="D113" s="92">
        <v>0.54161999999999999</v>
      </c>
      <c r="E113" s="92">
        <v>0.56610000000000005</v>
      </c>
      <c r="F113" s="92">
        <v>0.57833999999999997</v>
      </c>
      <c r="G113" s="92">
        <v>0.56059199999999998</v>
      </c>
      <c r="H113" s="92">
        <v>0.59057999999999999</v>
      </c>
      <c r="I113" s="92">
        <v>0.59057999999999999</v>
      </c>
      <c r="J113" s="92">
        <v>0.59057999999999999</v>
      </c>
      <c r="K113" s="92">
        <v>0</v>
      </c>
      <c r="L113" s="92">
        <v>0.53641800000000006</v>
      </c>
      <c r="M113" s="92">
        <v>0.60894000000000004</v>
      </c>
      <c r="N113" s="92">
        <v>0.54161999999999999</v>
      </c>
      <c r="O113" s="92">
        <v>0.58140000000000003</v>
      </c>
      <c r="P113" s="92">
        <v>0.62118000000000007</v>
      </c>
      <c r="Q113" s="92">
        <v>0.57528000000000001</v>
      </c>
      <c r="R113" s="92">
        <v>0.68237999999999999</v>
      </c>
      <c r="S113" s="92">
        <v>0.59364000000000006</v>
      </c>
      <c r="T113" s="92">
        <v>0.59364000000000006</v>
      </c>
      <c r="U113" s="92">
        <v>0.57454559999999999</v>
      </c>
    </row>
    <row r="114" spans="1:21" x14ac:dyDescent="0.2">
      <c r="A114" t="s">
        <v>152</v>
      </c>
      <c r="B114" s="92">
        <v>1.08324</v>
      </c>
      <c r="C114" s="92">
        <v>1.08324</v>
      </c>
      <c r="D114" s="92">
        <v>1.08324</v>
      </c>
      <c r="E114" s="92">
        <v>1.1322000000000001</v>
      </c>
      <c r="F114" s="92">
        <v>1.1566799999999999</v>
      </c>
      <c r="G114" s="92">
        <v>1.121184</v>
      </c>
      <c r="H114" s="92">
        <v>1.18116</v>
      </c>
      <c r="I114" s="92">
        <v>1.18116</v>
      </c>
      <c r="J114" s="92">
        <v>1.18116</v>
      </c>
      <c r="K114" s="92">
        <v>0</v>
      </c>
      <c r="L114" s="92">
        <v>1.0728360000000001</v>
      </c>
      <c r="M114" s="92">
        <v>1.2178800000000001</v>
      </c>
      <c r="N114" s="92">
        <v>1.08324</v>
      </c>
      <c r="O114" s="92">
        <v>1.1628000000000001</v>
      </c>
      <c r="P114" s="92">
        <v>1.2423600000000001</v>
      </c>
      <c r="Q114" s="92">
        <v>1.15056</v>
      </c>
      <c r="R114" s="92">
        <v>1.36476</v>
      </c>
      <c r="S114" s="92">
        <v>1.1872800000000001</v>
      </c>
      <c r="T114" s="92">
        <v>1.1872800000000001</v>
      </c>
      <c r="U114" s="92">
        <v>1.1490912</v>
      </c>
    </row>
    <row r="115" spans="1:21" x14ac:dyDescent="0.2">
      <c r="A115" t="s">
        <v>153</v>
      </c>
      <c r="B115" s="92">
        <v>2.16648</v>
      </c>
      <c r="C115" s="92">
        <v>2.16648</v>
      </c>
      <c r="D115" s="92">
        <v>2.16648</v>
      </c>
      <c r="E115" s="92">
        <v>2.2644000000000002</v>
      </c>
      <c r="F115" s="92">
        <v>2.3133599999999999</v>
      </c>
      <c r="G115" s="92">
        <v>2.2423679999999999</v>
      </c>
      <c r="H115" s="92">
        <v>2.36232</v>
      </c>
      <c r="I115" s="92">
        <v>2.36232</v>
      </c>
      <c r="J115" s="92">
        <v>2.36232</v>
      </c>
      <c r="K115" s="92">
        <v>0</v>
      </c>
      <c r="L115" s="92">
        <v>2.1456720000000002</v>
      </c>
      <c r="M115" s="92">
        <v>2.4357600000000001</v>
      </c>
      <c r="N115" s="92">
        <v>2.16648</v>
      </c>
      <c r="O115" s="92">
        <v>2.3256000000000001</v>
      </c>
      <c r="P115" s="92">
        <v>2.4847200000000003</v>
      </c>
      <c r="Q115" s="92">
        <v>2.3011200000000001</v>
      </c>
      <c r="R115" s="92">
        <v>2.7295199999999999</v>
      </c>
      <c r="S115" s="92">
        <v>2.3745600000000002</v>
      </c>
      <c r="T115" s="92">
        <v>2.3745600000000002</v>
      </c>
      <c r="U115" s="92">
        <v>2.2981824</v>
      </c>
    </row>
    <row r="116" spans="1:21" x14ac:dyDescent="0.2">
      <c r="A116" t="s">
        <v>154</v>
      </c>
      <c r="B116" s="92">
        <v>4.3329599999999999</v>
      </c>
      <c r="C116" s="92">
        <v>4.3329599999999999</v>
      </c>
      <c r="D116" s="92">
        <v>4.3329599999999999</v>
      </c>
      <c r="E116" s="92">
        <v>4.5288000000000004</v>
      </c>
      <c r="F116" s="92">
        <v>4.6267199999999997</v>
      </c>
      <c r="G116" s="92">
        <v>4.4847359999999998</v>
      </c>
      <c r="H116" s="92">
        <v>4.72464</v>
      </c>
      <c r="I116" s="92">
        <v>4.72464</v>
      </c>
      <c r="J116" s="92">
        <v>4.72464</v>
      </c>
      <c r="K116" s="92">
        <v>0</v>
      </c>
      <c r="L116" s="92">
        <v>4.2913440000000005</v>
      </c>
      <c r="M116" s="92">
        <v>4.8715200000000003</v>
      </c>
      <c r="N116" s="92">
        <v>4.3329599999999999</v>
      </c>
      <c r="O116" s="92">
        <v>4.6512000000000002</v>
      </c>
      <c r="P116" s="92">
        <v>4.9694400000000005</v>
      </c>
      <c r="Q116" s="92">
        <v>4.6022400000000001</v>
      </c>
      <c r="R116" s="92">
        <v>5.4590399999999999</v>
      </c>
      <c r="S116" s="92">
        <v>4.7491200000000005</v>
      </c>
      <c r="T116" s="92">
        <v>4.7491200000000005</v>
      </c>
      <c r="U116" s="92">
        <v>4.5963647999999999</v>
      </c>
    </row>
    <row r="117" spans="1:21" x14ac:dyDescent="0.2">
      <c r="A117" t="s">
        <v>155</v>
      </c>
      <c r="B117" s="92">
        <v>6.4994400000000008</v>
      </c>
      <c r="C117" s="92">
        <v>6.4994400000000008</v>
      </c>
      <c r="D117" s="92">
        <v>6.4994400000000008</v>
      </c>
      <c r="E117" s="92">
        <v>6.7932000000000006</v>
      </c>
      <c r="F117" s="92">
        <v>6.9400799999999991</v>
      </c>
      <c r="G117" s="92">
        <v>6.7271039999999998</v>
      </c>
      <c r="H117" s="92">
        <v>7.0869599999999995</v>
      </c>
      <c r="I117" s="92">
        <v>7.0869599999999995</v>
      </c>
      <c r="J117" s="92">
        <v>7.0869599999999995</v>
      </c>
      <c r="K117" s="92">
        <v>0</v>
      </c>
      <c r="L117" s="92">
        <v>6.4370160000000007</v>
      </c>
      <c r="M117" s="92">
        <v>7.3072799999999996</v>
      </c>
      <c r="N117" s="92">
        <v>6.4994400000000008</v>
      </c>
      <c r="O117" s="92">
        <v>6.9767999999999999</v>
      </c>
      <c r="P117" s="92">
        <v>7.4541599999999999</v>
      </c>
      <c r="Q117" s="92">
        <v>6.9033599999999993</v>
      </c>
      <c r="R117" s="92">
        <v>8.1885600000000007</v>
      </c>
      <c r="S117" s="92">
        <v>7.1236799999999993</v>
      </c>
      <c r="T117" s="92">
        <v>7.1236799999999993</v>
      </c>
      <c r="U117" s="92">
        <v>6.8945471999999999</v>
      </c>
    </row>
    <row r="118" spans="1:21" x14ac:dyDescent="0.2">
      <c r="A118" t="s">
        <v>156</v>
      </c>
      <c r="B118" s="92">
        <v>8.6659199999999998</v>
      </c>
      <c r="C118" s="92">
        <v>8.6659199999999998</v>
      </c>
      <c r="D118" s="92">
        <v>8.6659199999999998</v>
      </c>
      <c r="E118" s="92">
        <v>9.0576000000000008</v>
      </c>
      <c r="F118" s="92">
        <v>9.2534399999999994</v>
      </c>
      <c r="G118" s="92">
        <v>8.9694719999999997</v>
      </c>
      <c r="H118" s="92">
        <v>9.4492799999999999</v>
      </c>
      <c r="I118" s="92">
        <v>9.4492799999999999</v>
      </c>
      <c r="J118" s="92">
        <v>9.4492799999999999</v>
      </c>
      <c r="K118" s="92">
        <v>0</v>
      </c>
      <c r="L118" s="92">
        <v>8.582688000000001</v>
      </c>
      <c r="M118" s="92">
        <v>9.7430400000000006</v>
      </c>
      <c r="N118" s="92">
        <v>8.6659199999999998</v>
      </c>
      <c r="O118" s="92">
        <v>9.3024000000000004</v>
      </c>
      <c r="P118" s="92">
        <v>9.938880000000001</v>
      </c>
      <c r="Q118" s="92">
        <v>9.2044800000000002</v>
      </c>
      <c r="R118" s="92">
        <v>10.91808</v>
      </c>
      <c r="S118" s="92">
        <v>9.4982400000000009</v>
      </c>
      <c r="T118" s="92">
        <v>9.4982400000000009</v>
      </c>
      <c r="U118" s="92">
        <v>9.1927295999999998</v>
      </c>
    </row>
    <row r="119" spans="1:21" x14ac:dyDescent="0.2">
      <c r="A119" t="s">
        <v>157</v>
      </c>
      <c r="B119" s="92">
        <v>12.998880000000002</v>
      </c>
      <c r="C119" s="92">
        <v>12.998880000000002</v>
      </c>
      <c r="D119" s="92">
        <v>12.998880000000002</v>
      </c>
      <c r="E119" s="92">
        <v>13.586400000000001</v>
      </c>
      <c r="F119" s="92">
        <v>13.880159999999998</v>
      </c>
      <c r="G119" s="92">
        <v>13.454208</v>
      </c>
      <c r="H119" s="92">
        <v>14.173919999999999</v>
      </c>
      <c r="I119" s="92">
        <v>14.173919999999999</v>
      </c>
      <c r="J119" s="92">
        <v>14.173919999999999</v>
      </c>
      <c r="K119" s="92">
        <v>0</v>
      </c>
      <c r="L119" s="92">
        <v>12.874032000000001</v>
      </c>
      <c r="M119" s="92">
        <v>14.614559999999999</v>
      </c>
      <c r="N119" s="92">
        <v>12.998880000000002</v>
      </c>
      <c r="O119" s="92">
        <v>13.9536</v>
      </c>
      <c r="P119" s="92">
        <v>14.90832</v>
      </c>
      <c r="Q119" s="92">
        <v>13.806719999999999</v>
      </c>
      <c r="R119" s="92">
        <v>16.377120000000001</v>
      </c>
      <c r="S119" s="92">
        <v>14.247359999999999</v>
      </c>
      <c r="T119" s="92">
        <v>14.247359999999999</v>
      </c>
      <c r="U119" s="92">
        <v>13.7890944</v>
      </c>
    </row>
    <row r="120" spans="1:21" x14ac:dyDescent="0.2">
      <c r="A120" t="s">
        <v>158</v>
      </c>
      <c r="B120" s="92">
        <v>17.33184</v>
      </c>
      <c r="C120" s="92">
        <v>17.33184</v>
      </c>
      <c r="D120" s="92">
        <v>17.33184</v>
      </c>
      <c r="E120" s="92">
        <v>18.115200000000002</v>
      </c>
      <c r="F120" s="92">
        <v>18.506879999999999</v>
      </c>
      <c r="G120" s="92">
        <v>17.938943999999999</v>
      </c>
      <c r="H120" s="92">
        <v>18.89856</v>
      </c>
      <c r="I120" s="92">
        <v>18.89856</v>
      </c>
      <c r="J120" s="92">
        <v>18.89856</v>
      </c>
      <c r="K120" s="92">
        <v>0</v>
      </c>
      <c r="L120" s="92">
        <v>17.165376000000002</v>
      </c>
      <c r="M120" s="92">
        <v>19.486080000000001</v>
      </c>
      <c r="N120" s="92">
        <v>17.33184</v>
      </c>
      <c r="O120" s="92">
        <v>18.604800000000001</v>
      </c>
      <c r="P120" s="92">
        <v>19.877760000000002</v>
      </c>
      <c r="Q120" s="92">
        <v>18.40896</v>
      </c>
      <c r="R120" s="92">
        <v>21.83616</v>
      </c>
      <c r="S120" s="92">
        <v>18.996480000000002</v>
      </c>
      <c r="T120" s="92">
        <v>18.996480000000002</v>
      </c>
      <c r="U120" s="92">
        <v>18.3854592</v>
      </c>
    </row>
    <row r="121" spans="1:21" x14ac:dyDescent="0.2">
      <c r="A121" t="s">
        <v>159</v>
      </c>
      <c r="B121" s="92">
        <v>0.27731250000000002</v>
      </c>
      <c r="C121" s="92">
        <v>0.27731250000000002</v>
      </c>
      <c r="D121" s="92">
        <v>0.27731250000000002</v>
      </c>
      <c r="E121" s="92">
        <v>0.29016450000000005</v>
      </c>
      <c r="F121" s="92">
        <v>0.29659049999999998</v>
      </c>
      <c r="G121" s="92">
        <v>0.28727279999999999</v>
      </c>
      <c r="H121" s="92">
        <v>0.30301650000000002</v>
      </c>
      <c r="I121" s="92">
        <v>0</v>
      </c>
      <c r="J121" s="92">
        <v>0.30301650000000002</v>
      </c>
      <c r="K121" s="92">
        <v>0.2872575</v>
      </c>
      <c r="L121" s="92">
        <v>0.27458909999999997</v>
      </c>
      <c r="M121" s="92">
        <v>0.31265550000000003</v>
      </c>
      <c r="N121" s="92">
        <v>0.27731250000000002</v>
      </c>
      <c r="O121" s="92">
        <v>0.29819699999999999</v>
      </c>
      <c r="P121" s="92">
        <v>0.31908150000000002</v>
      </c>
      <c r="Q121" s="92">
        <v>0.29498400000000002</v>
      </c>
      <c r="R121" s="92">
        <v>0.35121150000000001</v>
      </c>
      <c r="S121" s="92">
        <v>0.30462299999999998</v>
      </c>
      <c r="T121" s="92">
        <v>0.30462299999999998</v>
      </c>
      <c r="U121" s="92">
        <v>0</v>
      </c>
    </row>
    <row r="122" spans="1:21" x14ac:dyDescent="0.2">
      <c r="A122" t="s">
        <v>160</v>
      </c>
      <c r="B122" s="92">
        <v>0.55462500000000003</v>
      </c>
      <c r="C122" s="92">
        <v>0.55462500000000003</v>
      </c>
      <c r="D122" s="92">
        <v>0.55462500000000003</v>
      </c>
      <c r="E122" s="92">
        <v>0.58032900000000009</v>
      </c>
      <c r="F122" s="92">
        <v>0.59318099999999996</v>
      </c>
      <c r="G122" s="92">
        <v>0.57454559999999999</v>
      </c>
      <c r="H122" s="92">
        <v>0.60603300000000004</v>
      </c>
      <c r="I122" s="92">
        <v>0</v>
      </c>
      <c r="J122" s="92">
        <v>0.60603300000000004</v>
      </c>
      <c r="K122" s="92">
        <v>0.574515</v>
      </c>
      <c r="L122" s="92">
        <v>0.54917819999999995</v>
      </c>
      <c r="M122" s="92">
        <v>0.62531100000000006</v>
      </c>
      <c r="N122" s="92">
        <v>0.55462500000000003</v>
      </c>
      <c r="O122" s="92">
        <v>0.59639399999999998</v>
      </c>
      <c r="P122" s="92">
        <v>0.63816300000000004</v>
      </c>
      <c r="Q122" s="92">
        <v>0.58996800000000005</v>
      </c>
      <c r="R122" s="92">
        <v>0.70242300000000002</v>
      </c>
      <c r="S122" s="92">
        <v>0.60924599999999995</v>
      </c>
      <c r="T122" s="92">
        <v>0.60924599999999995</v>
      </c>
      <c r="U122" s="92">
        <v>0</v>
      </c>
    </row>
    <row r="123" spans="1:21" x14ac:dyDescent="0.2">
      <c r="A123" t="s">
        <v>161</v>
      </c>
      <c r="B123" s="92">
        <v>1.1092500000000001</v>
      </c>
      <c r="C123" s="92">
        <v>1.1092500000000001</v>
      </c>
      <c r="D123" s="92">
        <v>1.1092500000000001</v>
      </c>
      <c r="E123" s="92">
        <v>1.1606580000000002</v>
      </c>
      <c r="F123" s="92">
        <v>1.1863619999999999</v>
      </c>
      <c r="G123" s="92">
        <v>1.1490912</v>
      </c>
      <c r="H123" s="92">
        <v>1.2120660000000001</v>
      </c>
      <c r="I123" s="92">
        <v>0</v>
      </c>
      <c r="J123" s="92">
        <v>1.2120660000000001</v>
      </c>
      <c r="K123" s="92">
        <v>1.14903</v>
      </c>
      <c r="L123" s="92">
        <v>1.0983563999999999</v>
      </c>
      <c r="M123" s="92">
        <v>1.2506220000000001</v>
      </c>
      <c r="N123" s="92">
        <v>1.1092500000000001</v>
      </c>
      <c r="O123" s="92">
        <v>1.192788</v>
      </c>
      <c r="P123" s="92">
        <v>1.2763260000000001</v>
      </c>
      <c r="Q123" s="92">
        <v>1.1799360000000001</v>
      </c>
      <c r="R123" s="92">
        <v>1.404846</v>
      </c>
      <c r="S123" s="92">
        <v>1.2184919999999999</v>
      </c>
      <c r="T123" s="92">
        <v>1.2184919999999999</v>
      </c>
      <c r="U123" s="92">
        <v>0</v>
      </c>
    </row>
    <row r="124" spans="1:21" x14ac:dyDescent="0.2">
      <c r="A124" t="s">
        <v>162</v>
      </c>
      <c r="B124" s="92">
        <v>2.2185000000000001</v>
      </c>
      <c r="C124" s="92">
        <v>2.2185000000000001</v>
      </c>
      <c r="D124" s="92">
        <v>2.2185000000000001</v>
      </c>
      <c r="E124" s="92">
        <v>2.3213160000000004</v>
      </c>
      <c r="F124" s="92">
        <v>2.3727239999999998</v>
      </c>
      <c r="G124" s="92">
        <v>2.2981824</v>
      </c>
      <c r="H124" s="92">
        <v>2.4241320000000002</v>
      </c>
      <c r="I124" s="92">
        <v>0</v>
      </c>
      <c r="J124" s="92">
        <v>2.4241320000000002</v>
      </c>
      <c r="K124" s="92">
        <v>2.29806</v>
      </c>
      <c r="L124" s="92">
        <v>2.1967127999999998</v>
      </c>
      <c r="M124" s="92">
        <v>2.5012440000000002</v>
      </c>
      <c r="N124" s="92">
        <v>2.2185000000000001</v>
      </c>
      <c r="O124" s="92">
        <v>2.3855759999999999</v>
      </c>
      <c r="P124" s="92">
        <v>2.5526520000000001</v>
      </c>
      <c r="Q124" s="92">
        <v>2.3598720000000002</v>
      </c>
      <c r="R124" s="92">
        <v>2.8096920000000001</v>
      </c>
      <c r="S124" s="92">
        <v>2.4369839999999998</v>
      </c>
      <c r="T124" s="92">
        <v>2.4369839999999998</v>
      </c>
      <c r="U124" s="92">
        <v>0</v>
      </c>
    </row>
    <row r="125" spans="1:21" x14ac:dyDescent="0.2">
      <c r="A125" t="s">
        <v>163</v>
      </c>
      <c r="B125" s="92">
        <v>4.4370000000000003</v>
      </c>
      <c r="C125" s="92">
        <v>4.4370000000000003</v>
      </c>
      <c r="D125" s="92">
        <v>4.4370000000000003</v>
      </c>
      <c r="E125" s="92">
        <v>4.6426320000000008</v>
      </c>
      <c r="F125" s="92">
        <v>4.7454479999999997</v>
      </c>
      <c r="G125" s="92">
        <v>4.5963647999999999</v>
      </c>
      <c r="H125" s="92">
        <v>4.8482640000000004</v>
      </c>
      <c r="I125" s="92">
        <v>0</v>
      </c>
      <c r="J125" s="92">
        <v>4.8482640000000004</v>
      </c>
      <c r="K125" s="92">
        <v>4.59612</v>
      </c>
      <c r="L125" s="92">
        <v>4.3934255999999996</v>
      </c>
      <c r="M125" s="92">
        <v>5.0024880000000005</v>
      </c>
      <c r="N125" s="92">
        <v>4.4370000000000003</v>
      </c>
      <c r="O125" s="92">
        <v>4.7711519999999998</v>
      </c>
      <c r="P125" s="92">
        <v>5.1053040000000003</v>
      </c>
      <c r="Q125" s="92">
        <v>4.7197440000000004</v>
      </c>
      <c r="R125" s="92">
        <v>5.6193840000000002</v>
      </c>
      <c r="S125" s="92">
        <v>4.8739679999999996</v>
      </c>
      <c r="T125" s="92">
        <v>4.8739679999999996</v>
      </c>
      <c r="U125" s="92">
        <v>0</v>
      </c>
    </row>
    <row r="126" spans="1:21" x14ac:dyDescent="0.2">
      <c r="A126" t="s">
        <v>164</v>
      </c>
      <c r="B126" s="92">
        <v>6.6555</v>
      </c>
      <c r="C126" s="92">
        <v>6.6555</v>
      </c>
      <c r="D126" s="92">
        <v>6.6555</v>
      </c>
      <c r="E126" s="92">
        <v>6.9639479999999994</v>
      </c>
      <c r="F126" s="92">
        <v>7.1181720000000004</v>
      </c>
      <c r="G126" s="92">
        <v>6.8945471999999999</v>
      </c>
      <c r="H126" s="92">
        <v>7.2723959999999996</v>
      </c>
      <c r="I126" s="92">
        <v>0</v>
      </c>
      <c r="J126" s="92">
        <v>7.2723959999999996</v>
      </c>
      <c r="K126" s="92">
        <v>6.8941800000000004</v>
      </c>
      <c r="L126" s="92">
        <v>6.5901384000000007</v>
      </c>
      <c r="M126" s="92">
        <v>7.5037320000000003</v>
      </c>
      <c r="N126" s="92">
        <v>6.6555</v>
      </c>
      <c r="O126" s="92">
        <v>7.1567280000000002</v>
      </c>
      <c r="P126" s="92">
        <v>7.6579560000000004</v>
      </c>
      <c r="Q126" s="92">
        <v>7.0796160000000006</v>
      </c>
      <c r="R126" s="92">
        <v>8.4290760000000002</v>
      </c>
      <c r="S126" s="92">
        <v>7.3109520000000003</v>
      </c>
      <c r="T126" s="92">
        <v>7.3109520000000003</v>
      </c>
      <c r="U126" s="92">
        <v>0</v>
      </c>
    </row>
    <row r="127" spans="1:21" x14ac:dyDescent="0.2">
      <c r="A127" t="s">
        <v>165</v>
      </c>
      <c r="B127" s="92">
        <v>8.8740000000000006</v>
      </c>
      <c r="C127" s="92">
        <v>8.8740000000000006</v>
      </c>
      <c r="D127" s="92">
        <v>8.8740000000000006</v>
      </c>
      <c r="E127" s="92">
        <v>9.2852640000000015</v>
      </c>
      <c r="F127" s="92">
        <v>9.4908959999999993</v>
      </c>
      <c r="G127" s="92">
        <v>9.1927295999999998</v>
      </c>
      <c r="H127" s="92">
        <v>9.6965280000000007</v>
      </c>
      <c r="I127" s="92">
        <v>0</v>
      </c>
      <c r="J127" s="92">
        <v>9.6965280000000007</v>
      </c>
      <c r="K127" s="92">
        <v>9.19224</v>
      </c>
      <c r="L127" s="92">
        <v>8.7868511999999992</v>
      </c>
      <c r="M127" s="92">
        <v>10.004976000000001</v>
      </c>
      <c r="N127" s="92">
        <v>8.8740000000000006</v>
      </c>
      <c r="O127" s="92">
        <v>9.5423039999999997</v>
      </c>
      <c r="P127" s="92">
        <v>10.210608000000001</v>
      </c>
      <c r="Q127" s="92">
        <v>9.4394880000000008</v>
      </c>
      <c r="R127" s="92">
        <v>11.238768</v>
      </c>
      <c r="S127" s="92">
        <v>9.7479359999999993</v>
      </c>
      <c r="T127" s="92">
        <v>9.7479359999999993</v>
      </c>
      <c r="U127" s="92">
        <v>0</v>
      </c>
    </row>
    <row r="128" spans="1:21" x14ac:dyDescent="0.2">
      <c r="A128" t="s">
        <v>166</v>
      </c>
      <c r="B128" s="92">
        <v>13.311</v>
      </c>
      <c r="C128" s="92">
        <v>13.311</v>
      </c>
      <c r="D128" s="92">
        <v>13.311</v>
      </c>
      <c r="E128" s="92">
        <v>13.927895999999999</v>
      </c>
      <c r="F128" s="92">
        <v>14.236344000000001</v>
      </c>
      <c r="G128" s="92">
        <v>13.7890944</v>
      </c>
      <c r="H128" s="92">
        <v>14.544791999999999</v>
      </c>
      <c r="I128" s="92">
        <v>0</v>
      </c>
      <c r="J128" s="92">
        <v>14.544791999999999</v>
      </c>
      <c r="K128" s="92">
        <v>13.788360000000001</v>
      </c>
      <c r="L128" s="92">
        <v>13.180276800000001</v>
      </c>
      <c r="M128" s="92">
        <v>15.007464000000001</v>
      </c>
      <c r="N128" s="92">
        <v>13.311</v>
      </c>
      <c r="O128" s="92">
        <v>14.313456</v>
      </c>
      <c r="P128" s="92">
        <v>15.315912000000001</v>
      </c>
      <c r="Q128" s="92">
        <v>14.159232000000001</v>
      </c>
      <c r="R128" s="92">
        <v>16.858152</v>
      </c>
      <c r="S128" s="92">
        <v>14.621904000000001</v>
      </c>
      <c r="T128" s="92">
        <v>14.621904000000001</v>
      </c>
      <c r="U128" s="92">
        <v>0</v>
      </c>
    </row>
    <row r="129" spans="1:21" x14ac:dyDescent="0.2">
      <c r="A129" t="s">
        <v>167</v>
      </c>
      <c r="B129" s="92">
        <v>26.622</v>
      </c>
      <c r="C129" s="92">
        <v>26.622</v>
      </c>
      <c r="D129" s="92">
        <v>26.622</v>
      </c>
      <c r="E129" s="92">
        <v>27.855791999999997</v>
      </c>
      <c r="F129" s="92">
        <v>28.472688000000002</v>
      </c>
      <c r="G129" s="92">
        <v>27.5781888</v>
      </c>
      <c r="H129" s="92">
        <v>29.089583999999999</v>
      </c>
      <c r="I129" s="92">
        <v>0</v>
      </c>
      <c r="J129" s="92">
        <v>29.089583999999999</v>
      </c>
      <c r="K129" s="92">
        <v>27.576720000000002</v>
      </c>
      <c r="L129" s="92">
        <v>26.360553600000003</v>
      </c>
      <c r="M129" s="92">
        <v>30.014928000000001</v>
      </c>
      <c r="N129" s="92">
        <v>26.622</v>
      </c>
      <c r="O129" s="92">
        <v>28.626912000000001</v>
      </c>
      <c r="P129" s="92">
        <v>30.631824000000002</v>
      </c>
      <c r="Q129" s="92">
        <v>28.318464000000002</v>
      </c>
      <c r="R129" s="92">
        <v>33.716304000000001</v>
      </c>
      <c r="S129" s="92">
        <v>29.243808000000001</v>
      </c>
      <c r="T129" s="92">
        <v>29.243808000000001</v>
      </c>
      <c r="U129" s="92">
        <v>0</v>
      </c>
    </row>
    <row r="130" spans="1:21" x14ac:dyDescent="0.2">
      <c r="A130" t="s">
        <v>168</v>
      </c>
      <c r="B130" s="92">
        <v>0.25780500000000001</v>
      </c>
      <c r="C130" s="92">
        <v>0.25780500000000001</v>
      </c>
      <c r="D130" s="92">
        <v>0.25780500000000001</v>
      </c>
      <c r="E130" s="92">
        <v>0.26882099999999998</v>
      </c>
      <c r="F130" s="92">
        <v>0.27432899999999999</v>
      </c>
      <c r="G130" s="92">
        <v>0.26634240000000003</v>
      </c>
      <c r="H130" s="92">
        <v>0.279837</v>
      </c>
      <c r="I130" s="92">
        <v>0</v>
      </c>
      <c r="J130" s="92">
        <v>0</v>
      </c>
      <c r="K130" s="92">
        <v>0</v>
      </c>
      <c r="L130" s="92">
        <v>0</v>
      </c>
      <c r="M130" s="92">
        <v>0.28809899999999999</v>
      </c>
      <c r="N130" s="92">
        <v>0.21228750000000002</v>
      </c>
      <c r="O130" s="92">
        <v>0.27570600000000001</v>
      </c>
      <c r="P130" s="92">
        <v>0.29360700000000001</v>
      </c>
      <c r="Q130" s="92">
        <v>0</v>
      </c>
      <c r="R130" s="92">
        <v>0.32114700000000002</v>
      </c>
      <c r="S130" s="92">
        <v>0</v>
      </c>
      <c r="T130" s="92">
        <v>0</v>
      </c>
      <c r="U130" s="92">
        <v>0</v>
      </c>
    </row>
    <row r="131" spans="1:21" x14ac:dyDescent="0.2">
      <c r="A131" t="s">
        <v>169</v>
      </c>
      <c r="B131" s="92">
        <v>0.51561000000000001</v>
      </c>
      <c r="C131" s="92">
        <v>0.51561000000000001</v>
      </c>
      <c r="D131" s="92">
        <v>0.51561000000000001</v>
      </c>
      <c r="E131" s="92">
        <v>0.53764199999999995</v>
      </c>
      <c r="F131" s="92">
        <v>0.54865799999999998</v>
      </c>
      <c r="G131" s="92">
        <v>0.53268480000000007</v>
      </c>
      <c r="H131" s="92">
        <v>0.559674</v>
      </c>
      <c r="I131" s="92">
        <v>0</v>
      </c>
      <c r="J131" s="92">
        <v>0</v>
      </c>
      <c r="K131" s="92">
        <v>0</v>
      </c>
      <c r="L131" s="92">
        <v>0</v>
      </c>
      <c r="M131" s="92">
        <v>0.57619799999999999</v>
      </c>
      <c r="N131" s="92">
        <v>0.42457500000000004</v>
      </c>
      <c r="O131" s="92">
        <v>0.55141200000000001</v>
      </c>
      <c r="P131" s="92">
        <v>0.58721400000000001</v>
      </c>
      <c r="Q131" s="92">
        <v>0</v>
      </c>
      <c r="R131" s="92">
        <v>0.64229400000000003</v>
      </c>
      <c r="S131" s="92">
        <v>0</v>
      </c>
      <c r="T131" s="92">
        <v>0</v>
      </c>
      <c r="U131" s="92">
        <v>0</v>
      </c>
    </row>
    <row r="132" spans="1:21" x14ac:dyDescent="0.2">
      <c r="A132" t="s">
        <v>170</v>
      </c>
      <c r="B132" s="92">
        <v>1.03122</v>
      </c>
      <c r="C132" s="92">
        <v>1.03122</v>
      </c>
      <c r="D132" s="92">
        <v>1.03122</v>
      </c>
      <c r="E132" s="92">
        <v>1.0752839999999999</v>
      </c>
      <c r="F132" s="92">
        <v>1.097316</v>
      </c>
      <c r="G132" s="92">
        <v>1.0653696000000001</v>
      </c>
      <c r="H132" s="92">
        <v>1.119348</v>
      </c>
      <c r="I132" s="92">
        <v>0</v>
      </c>
      <c r="J132" s="92">
        <v>0</v>
      </c>
      <c r="K132" s="92">
        <v>0</v>
      </c>
      <c r="L132" s="92">
        <v>0</v>
      </c>
      <c r="M132" s="92">
        <v>1.152396</v>
      </c>
      <c r="N132" s="92">
        <v>0.84915000000000007</v>
      </c>
      <c r="O132" s="92">
        <v>1.102824</v>
      </c>
      <c r="P132" s="92">
        <v>1.174428</v>
      </c>
      <c r="Q132" s="92">
        <v>0</v>
      </c>
      <c r="R132" s="92">
        <v>1.2845880000000001</v>
      </c>
      <c r="S132" s="92">
        <v>0</v>
      </c>
      <c r="T132" s="92">
        <v>0</v>
      </c>
      <c r="U132" s="92">
        <v>0</v>
      </c>
    </row>
    <row r="133" spans="1:21" x14ac:dyDescent="0.2">
      <c r="A133" t="s">
        <v>171</v>
      </c>
      <c r="B133" s="92">
        <v>2.0624400000000001</v>
      </c>
      <c r="C133" s="92">
        <v>2.0624400000000001</v>
      </c>
      <c r="D133" s="92">
        <v>2.0624400000000001</v>
      </c>
      <c r="E133" s="92">
        <v>2.1505679999999998</v>
      </c>
      <c r="F133" s="92">
        <v>2.1946319999999999</v>
      </c>
      <c r="G133" s="92">
        <v>2.1307392000000003</v>
      </c>
      <c r="H133" s="92">
        <v>2.238696</v>
      </c>
      <c r="I133" s="92">
        <v>0</v>
      </c>
      <c r="J133" s="92">
        <v>0</v>
      </c>
      <c r="K133" s="92">
        <v>0</v>
      </c>
      <c r="L133" s="92">
        <v>0</v>
      </c>
      <c r="M133" s="92">
        <v>2.304792</v>
      </c>
      <c r="N133" s="92">
        <v>1.6983000000000001</v>
      </c>
      <c r="O133" s="92">
        <v>2.2056480000000001</v>
      </c>
      <c r="P133" s="92">
        <v>2.3488560000000001</v>
      </c>
      <c r="Q133" s="92">
        <v>0</v>
      </c>
      <c r="R133" s="92">
        <v>2.5691760000000001</v>
      </c>
      <c r="S133" s="92">
        <v>0</v>
      </c>
      <c r="T133" s="92">
        <v>0</v>
      </c>
      <c r="U133" s="92">
        <v>0</v>
      </c>
    </row>
    <row r="134" spans="1:21" x14ac:dyDescent="0.2">
      <c r="A134" t="s">
        <v>172</v>
      </c>
      <c r="B134" s="92">
        <v>4.1248800000000001</v>
      </c>
      <c r="C134" s="92">
        <v>4.1248800000000001</v>
      </c>
      <c r="D134" s="92">
        <v>4.1248800000000001</v>
      </c>
      <c r="E134" s="92">
        <v>4.3011359999999996</v>
      </c>
      <c r="F134" s="92">
        <v>4.3892639999999998</v>
      </c>
      <c r="G134" s="92">
        <v>4.2614784000000006</v>
      </c>
      <c r="H134" s="92">
        <v>4.477392</v>
      </c>
      <c r="I134" s="92">
        <v>0</v>
      </c>
      <c r="J134" s="92">
        <v>0</v>
      </c>
      <c r="K134" s="92">
        <v>0</v>
      </c>
      <c r="L134" s="92">
        <v>0</v>
      </c>
      <c r="M134" s="92">
        <v>4.6095839999999999</v>
      </c>
      <c r="N134" s="92">
        <v>3.3966000000000003</v>
      </c>
      <c r="O134" s="92">
        <v>4.4112960000000001</v>
      </c>
      <c r="P134" s="92">
        <v>4.6977120000000001</v>
      </c>
      <c r="Q134" s="92">
        <v>0</v>
      </c>
      <c r="R134" s="92">
        <v>5.1383520000000003</v>
      </c>
      <c r="S134" s="92">
        <v>0</v>
      </c>
      <c r="T134" s="92">
        <v>0</v>
      </c>
      <c r="U134" s="92">
        <v>0</v>
      </c>
    </row>
    <row r="135" spans="1:21" x14ac:dyDescent="0.2">
      <c r="A135" t="s">
        <v>173</v>
      </c>
      <c r="B135" s="92">
        <v>6.1873199999999997</v>
      </c>
      <c r="C135" s="92">
        <v>6.1873199999999997</v>
      </c>
      <c r="D135" s="92">
        <v>6.1873199999999997</v>
      </c>
      <c r="E135" s="92">
        <v>6.4517040000000003</v>
      </c>
      <c r="F135" s="92">
        <v>6.5838960000000011</v>
      </c>
      <c r="G135" s="92">
        <v>6.3922176000000004</v>
      </c>
      <c r="H135" s="92">
        <v>6.7160880000000001</v>
      </c>
      <c r="I135" s="92">
        <v>0</v>
      </c>
      <c r="J135" s="92">
        <v>0</v>
      </c>
      <c r="K135" s="92">
        <v>0</v>
      </c>
      <c r="L135" s="92">
        <v>0</v>
      </c>
      <c r="M135" s="92">
        <v>6.9143759999999999</v>
      </c>
      <c r="N135" s="92">
        <v>5.0949</v>
      </c>
      <c r="O135" s="92">
        <v>6.6169440000000002</v>
      </c>
      <c r="P135" s="92">
        <v>7.0465679999999997</v>
      </c>
      <c r="Q135" s="92">
        <v>0</v>
      </c>
      <c r="R135" s="92">
        <v>7.7075280000000008</v>
      </c>
      <c r="S135" s="92">
        <v>0</v>
      </c>
      <c r="T135" s="92">
        <v>0</v>
      </c>
      <c r="U135" s="92">
        <v>0</v>
      </c>
    </row>
    <row r="136" spans="1:21" x14ac:dyDescent="0.2">
      <c r="A136" t="s">
        <v>174</v>
      </c>
      <c r="B136" s="92">
        <v>8.2497600000000002</v>
      </c>
      <c r="C136" s="92">
        <v>8.2497600000000002</v>
      </c>
      <c r="D136" s="92">
        <v>8.2497600000000002</v>
      </c>
      <c r="E136" s="92">
        <v>8.6022719999999993</v>
      </c>
      <c r="F136" s="92">
        <v>8.7785279999999997</v>
      </c>
      <c r="G136" s="92">
        <v>8.5229568000000011</v>
      </c>
      <c r="H136" s="92">
        <v>8.9547840000000001</v>
      </c>
      <c r="I136" s="92">
        <v>0</v>
      </c>
      <c r="J136" s="92">
        <v>0</v>
      </c>
      <c r="K136" s="92">
        <v>0</v>
      </c>
      <c r="L136" s="92">
        <v>0</v>
      </c>
      <c r="M136" s="92">
        <v>9.2191679999999998</v>
      </c>
      <c r="N136" s="92">
        <v>6.7932000000000006</v>
      </c>
      <c r="O136" s="92">
        <v>8.8225920000000002</v>
      </c>
      <c r="P136" s="92">
        <v>9.3954240000000002</v>
      </c>
      <c r="Q136" s="92">
        <v>0</v>
      </c>
      <c r="R136" s="92">
        <v>10.276704000000001</v>
      </c>
      <c r="S136" s="92">
        <v>0</v>
      </c>
      <c r="T136" s="92">
        <v>0</v>
      </c>
      <c r="U136" s="92">
        <v>0</v>
      </c>
    </row>
    <row r="137" spans="1:21" x14ac:dyDescent="0.2">
      <c r="A137" t="s">
        <v>175</v>
      </c>
      <c r="B137" s="92">
        <v>12.374639999999999</v>
      </c>
      <c r="C137" s="92">
        <v>12.374639999999999</v>
      </c>
      <c r="D137" s="92">
        <v>12.374639999999999</v>
      </c>
      <c r="E137" s="92">
        <v>12.903408000000001</v>
      </c>
      <c r="F137" s="92">
        <v>13.167792000000002</v>
      </c>
      <c r="G137" s="92">
        <v>12.784435200000001</v>
      </c>
      <c r="H137" s="92">
        <v>13.432176</v>
      </c>
      <c r="I137" s="92">
        <v>0</v>
      </c>
      <c r="J137" s="92">
        <v>0</v>
      </c>
      <c r="K137" s="92">
        <v>0</v>
      </c>
      <c r="L137" s="92">
        <v>0</v>
      </c>
      <c r="M137" s="92">
        <v>13.828752</v>
      </c>
      <c r="N137" s="92">
        <v>10.1898</v>
      </c>
      <c r="O137" s="92">
        <v>13.233888</v>
      </c>
      <c r="P137" s="92">
        <v>14.093135999999999</v>
      </c>
      <c r="Q137" s="92">
        <v>0</v>
      </c>
      <c r="R137" s="92">
        <v>15.415056000000002</v>
      </c>
      <c r="S137" s="92">
        <v>0</v>
      </c>
      <c r="T137" s="92">
        <v>0</v>
      </c>
      <c r="U137" s="92">
        <v>0</v>
      </c>
    </row>
    <row r="138" spans="1:21" x14ac:dyDescent="0.2">
      <c r="A138" t="s">
        <v>176</v>
      </c>
      <c r="B138" s="92">
        <v>16.49952</v>
      </c>
      <c r="C138" s="92">
        <v>16.49952</v>
      </c>
      <c r="D138" s="92">
        <v>16.49952</v>
      </c>
      <c r="E138" s="92">
        <v>17.204543999999999</v>
      </c>
      <c r="F138" s="92">
        <v>17.557055999999999</v>
      </c>
      <c r="G138" s="92">
        <v>17.045913600000002</v>
      </c>
      <c r="H138" s="92">
        <v>17.909568</v>
      </c>
      <c r="I138" s="92">
        <v>0</v>
      </c>
      <c r="J138" s="92">
        <v>0</v>
      </c>
      <c r="K138" s="92">
        <v>0</v>
      </c>
      <c r="L138" s="92">
        <v>0</v>
      </c>
      <c r="M138" s="92">
        <v>18.438336</v>
      </c>
      <c r="N138" s="92">
        <v>13.586400000000001</v>
      </c>
      <c r="O138" s="92">
        <v>17.645184</v>
      </c>
      <c r="P138" s="92">
        <v>18.790848</v>
      </c>
      <c r="Q138" s="92">
        <v>0</v>
      </c>
      <c r="R138" s="92">
        <v>20.553408000000001</v>
      </c>
      <c r="S138" s="92">
        <v>0</v>
      </c>
      <c r="T138" s="92">
        <v>0</v>
      </c>
      <c r="U138" s="92">
        <v>0</v>
      </c>
    </row>
    <row r="139" spans="1:21" x14ac:dyDescent="0.2">
      <c r="A139" t="s">
        <v>177</v>
      </c>
      <c r="B139" s="92">
        <v>24.749279999999999</v>
      </c>
      <c r="C139" s="92">
        <v>24.749279999999999</v>
      </c>
      <c r="D139" s="92">
        <v>24.749279999999999</v>
      </c>
      <c r="E139" s="92">
        <v>25.806816000000001</v>
      </c>
      <c r="F139" s="92">
        <v>26.335584000000004</v>
      </c>
      <c r="G139" s="92">
        <v>25.568870400000002</v>
      </c>
      <c r="H139" s="92">
        <v>26.864352</v>
      </c>
      <c r="I139" s="92">
        <v>0</v>
      </c>
      <c r="J139" s="92">
        <v>0</v>
      </c>
      <c r="K139" s="92">
        <v>0</v>
      </c>
      <c r="L139" s="92">
        <v>0</v>
      </c>
      <c r="M139" s="92">
        <v>27.657503999999999</v>
      </c>
      <c r="N139" s="92">
        <v>20.3796</v>
      </c>
      <c r="O139" s="92">
        <v>26.467776000000001</v>
      </c>
      <c r="P139" s="92">
        <v>28.186271999999999</v>
      </c>
      <c r="Q139" s="92">
        <v>0</v>
      </c>
      <c r="R139" s="92">
        <v>30.830112000000003</v>
      </c>
      <c r="S139" s="92">
        <v>0</v>
      </c>
      <c r="T139" s="92">
        <v>0</v>
      </c>
      <c r="U139" s="92">
        <v>0</v>
      </c>
    </row>
    <row r="140" spans="1:21" x14ac:dyDescent="0.2">
      <c r="A140" t="s">
        <v>178</v>
      </c>
      <c r="B140" s="92">
        <v>0.29779920000000004</v>
      </c>
      <c r="C140" s="92">
        <v>0.29779920000000004</v>
      </c>
      <c r="D140" s="92">
        <v>0.29779920000000004</v>
      </c>
      <c r="E140" s="92">
        <v>0</v>
      </c>
      <c r="F140" s="92">
        <v>0.3199689</v>
      </c>
      <c r="G140" s="92">
        <v>0.30924360000000001</v>
      </c>
      <c r="H140" s="92">
        <v>0.32735880000000001</v>
      </c>
      <c r="I140" s="92">
        <v>0</v>
      </c>
      <c r="J140" s="92">
        <v>0</v>
      </c>
      <c r="K140" s="92">
        <v>0.30921300000000002</v>
      </c>
      <c r="L140" s="92">
        <v>0</v>
      </c>
      <c r="M140" s="92">
        <v>0.33843600000000001</v>
      </c>
      <c r="N140" s="92">
        <v>0</v>
      </c>
      <c r="O140" s="92">
        <v>0</v>
      </c>
      <c r="P140" s="92">
        <v>0</v>
      </c>
      <c r="Q140" s="92">
        <v>0</v>
      </c>
      <c r="R140" s="92">
        <v>0</v>
      </c>
      <c r="S140" s="92">
        <v>0</v>
      </c>
      <c r="T140" s="92">
        <v>0</v>
      </c>
      <c r="U140" s="92">
        <v>0</v>
      </c>
    </row>
    <row r="141" spans="1:21" x14ac:dyDescent="0.2">
      <c r="A141" t="s">
        <v>179</v>
      </c>
      <c r="B141" s="92">
        <v>0.59559840000000008</v>
      </c>
      <c r="C141" s="92">
        <v>0.59559840000000008</v>
      </c>
      <c r="D141" s="92">
        <v>0.59559840000000008</v>
      </c>
      <c r="E141" s="92">
        <v>0</v>
      </c>
      <c r="F141" s="92">
        <v>0.6399378</v>
      </c>
      <c r="G141" s="92">
        <v>0.61848720000000001</v>
      </c>
      <c r="H141" s="92">
        <v>0.65471760000000001</v>
      </c>
      <c r="I141" s="92">
        <v>0</v>
      </c>
      <c r="J141" s="92">
        <v>0</v>
      </c>
      <c r="K141" s="92">
        <v>0.61842600000000003</v>
      </c>
      <c r="L141" s="92">
        <v>0</v>
      </c>
      <c r="M141" s="92">
        <v>0.67687200000000003</v>
      </c>
      <c r="N141" s="92">
        <v>0</v>
      </c>
      <c r="O141" s="92">
        <v>0</v>
      </c>
      <c r="P141" s="92">
        <v>0</v>
      </c>
      <c r="Q141" s="92">
        <v>0</v>
      </c>
      <c r="R141" s="92">
        <v>0</v>
      </c>
      <c r="S141" s="92">
        <v>0</v>
      </c>
      <c r="T141" s="92">
        <v>0</v>
      </c>
      <c r="U141" s="92">
        <v>0</v>
      </c>
    </row>
    <row r="142" spans="1:21" x14ac:dyDescent="0.2">
      <c r="A142" t="s">
        <v>180</v>
      </c>
      <c r="B142" s="92">
        <v>1.1911968000000002</v>
      </c>
      <c r="C142" s="92">
        <v>1.1911968000000002</v>
      </c>
      <c r="D142" s="92">
        <v>1.1911968000000002</v>
      </c>
      <c r="E142" s="92">
        <v>0</v>
      </c>
      <c r="F142" s="92">
        <v>1.2798756</v>
      </c>
      <c r="G142" s="92">
        <v>1.2369744</v>
      </c>
      <c r="H142" s="92">
        <v>1.3094352</v>
      </c>
      <c r="I142" s="92">
        <v>0</v>
      </c>
      <c r="J142" s="92">
        <v>0</v>
      </c>
      <c r="K142" s="92">
        <v>1.2368520000000001</v>
      </c>
      <c r="L142" s="92">
        <v>0</v>
      </c>
      <c r="M142" s="92">
        <v>1.3537440000000001</v>
      </c>
      <c r="N142" s="92">
        <v>0</v>
      </c>
      <c r="O142" s="92">
        <v>0</v>
      </c>
      <c r="P142" s="92">
        <v>0</v>
      </c>
      <c r="Q142" s="92">
        <v>0</v>
      </c>
      <c r="R142" s="92">
        <v>0</v>
      </c>
      <c r="S142" s="92">
        <v>0</v>
      </c>
      <c r="T142" s="92">
        <v>0</v>
      </c>
      <c r="U142" s="92">
        <v>0</v>
      </c>
    </row>
    <row r="143" spans="1:21" x14ac:dyDescent="0.2">
      <c r="A143" t="s">
        <v>181</v>
      </c>
      <c r="B143" s="92">
        <v>2.3823936000000003</v>
      </c>
      <c r="C143" s="92">
        <v>2.3823936000000003</v>
      </c>
      <c r="D143" s="92">
        <v>2.3823936000000003</v>
      </c>
      <c r="E143" s="92">
        <v>0</v>
      </c>
      <c r="F143" s="92">
        <v>2.5597512</v>
      </c>
      <c r="G143" s="92">
        <v>2.4739488000000001</v>
      </c>
      <c r="H143" s="92">
        <v>2.6188704</v>
      </c>
      <c r="I143" s="92">
        <v>0</v>
      </c>
      <c r="J143" s="92">
        <v>0</v>
      </c>
      <c r="K143" s="92">
        <v>2.4737040000000001</v>
      </c>
      <c r="L143" s="92">
        <v>0</v>
      </c>
      <c r="M143" s="92">
        <v>2.7074880000000001</v>
      </c>
      <c r="N143" s="92">
        <v>0</v>
      </c>
      <c r="O143" s="92">
        <v>0</v>
      </c>
      <c r="P143" s="92">
        <v>0</v>
      </c>
      <c r="Q143" s="92">
        <v>0</v>
      </c>
      <c r="R143" s="92">
        <v>0</v>
      </c>
      <c r="S143" s="92">
        <v>0</v>
      </c>
      <c r="T143" s="92">
        <v>0</v>
      </c>
      <c r="U143" s="92">
        <v>0</v>
      </c>
    </row>
    <row r="144" spans="1:21" x14ac:dyDescent="0.2">
      <c r="A144" t="s">
        <v>182</v>
      </c>
      <c r="B144" s="92">
        <v>4.7647872000000007</v>
      </c>
      <c r="C144" s="92">
        <v>4.7647872000000007</v>
      </c>
      <c r="D144" s="92">
        <v>4.7647872000000007</v>
      </c>
      <c r="E144" s="92">
        <v>0</v>
      </c>
      <c r="F144" s="92">
        <v>5.1195024</v>
      </c>
      <c r="G144" s="92">
        <v>4.9478976000000001</v>
      </c>
      <c r="H144" s="92">
        <v>5.2377408000000001</v>
      </c>
      <c r="I144" s="92">
        <v>0</v>
      </c>
      <c r="J144" s="92">
        <v>0</v>
      </c>
      <c r="K144" s="92">
        <v>4.9474080000000002</v>
      </c>
      <c r="L144" s="92">
        <v>0</v>
      </c>
      <c r="M144" s="92">
        <v>5.4149760000000002</v>
      </c>
      <c r="N144" s="92">
        <v>0</v>
      </c>
      <c r="O144" s="92">
        <v>0</v>
      </c>
      <c r="P144" s="92">
        <v>0</v>
      </c>
      <c r="Q144" s="92">
        <v>0</v>
      </c>
      <c r="R144" s="92">
        <v>0</v>
      </c>
      <c r="S144" s="92">
        <v>0</v>
      </c>
      <c r="T144" s="92">
        <v>0</v>
      </c>
      <c r="U144" s="92">
        <v>0</v>
      </c>
    </row>
    <row r="145" spans="1:21" x14ac:dyDescent="0.2">
      <c r="A145" t="s">
        <v>183</v>
      </c>
      <c r="B145" s="92">
        <v>7.1471808000000001</v>
      </c>
      <c r="C145" s="92">
        <v>7.1471808000000001</v>
      </c>
      <c r="D145" s="92">
        <v>7.1471808000000001</v>
      </c>
      <c r="E145" s="92">
        <v>0</v>
      </c>
      <c r="F145" s="92">
        <v>7.6792536</v>
      </c>
      <c r="G145" s="92">
        <v>7.4218464000000006</v>
      </c>
      <c r="H145" s="92">
        <v>7.8566112000000006</v>
      </c>
      <c r="I145" s="92">
        <v>0</v>
      </c>
      <c r="J145" s="92">
        <v>0</v>
      </c>
      <c r="K145" s="92">
        <v>7.4211119999999999</v>
      </c>
      <c r="L145" s="92">
        <v>0</v>
      </c>
      <c r="M145" s="92">
        <v>8.122463999999999</v>
      </c>
      <c r="N145" s="92">
        <v>0</v>
      </c>
      <c r="O145" s="92">
        <v>0</v>
      </c>
      <c r="P145" s="92">
        <v>0</v>
      </c>
      <c r="Q145" s="92">
        <v>0</v>
      </c>
      <c r="R145" s="92">
        <v>0</v>
      </c>
      <c r="S145" s="92">
        <v>0</v>
      </c>
      <c r="T145" s="92">
        <v>0</v>
      </c>
      <c r="U145" s="92">
        <v>0</v>
      </c>
    </row>
    <row r="146" spans="1:21" x14ac:dyDescent="0.2">
      <c r="A146" t="s">
        <v>184</v>
      </c>
      <c r="B146" s="92">
        <v>9.5295744000000013</v>
      </c>
      <c r="C146" s="92">
        <v>9.5295744000000013</v>
      </c>
      <c r="D146" s="92">
        <v>9.5295744000000013</v>
      </c>
      <c r="E146" s="92">
        <v>0</v>
      </c>
      <c r="F146" s="92">
        <v>10.2390048</v>
      </c>
      <c r="G146" s="92">
        <v>9.8957952000000002</v>
      </c>
      <c r="H146" s="92">
        <v>10.4754816</v>
      </c>
      <c r="I146" s="92">
        <v>0</v>
      </c>
      <c r="J146" s="92">
        <v>0</v>
      </c>
      <c r="K146" s="92">
        <v>9.8948160000000005</v>
      </c>
      <c r="L146" s="92">
        <v>0</v>
      </c>
      <c r="M146" s="92">
        <v>10.829952</v>
      </c>
      <c r="N146" s="92">
        <v>0</v>
      </c>
      <c r="O146" s="92">
        <v>0</v>
      </c>
      <c r="P146" s="92">
        <v>0</v>
      </c>
      <c r="Q146" s="92">
        <v>0</v>
      </c>
      <c r="R146" s="92">
        <v>0</v>
      </c>
      <c r="S146" s="92">
        <v>0</v>
      </c>
      <c r="T146" s="92">
        <v>0</v>
      </c>
      <c r="U146" s="92">
        <v>0</v>
      </c>
    </row>
    <row r="147" spans="1:21" x14ac:dyDescent="0.2">
      <c r="A147" t="s">
        <v>185</v>
      </c>
      <c r="B147" s="92">
        <v>14.2943616</v>
      </c>
      <c r="C147" s="92">
        <v>14.2943616</v>
      </c>
      <c r="D147" s="92">
        <v>14.2943616</v>
      </c>
      <c r="E147" s="92">
        <v>0</v>
      </c>
      <c r="F147" s="92">
        <v>15.3585072</v>
      </c>
      <c r="G147" s="92">
        <v>14.843692800000001</v>
      </c>
      <c r="H147" s="92">
        <v>15.713222400000001</v>
      </c>
      <c r="I147" s="92">
        <v>0</v>
      </c>
      <c r="J147" s="92">
        <v>0</v>
      </c>
      <c r="K147" s="92">
        <v>14.842224</v>
      </c>
      <c r="L147" s="92">
        <v>0</v>
      </c>
      <c r="M147" s="92">
        <v>16.244927999999998</v>
      </c>
      <c r="N147" s="92">
        <v>0</v>
      </c>
      <c r="O147" s="92">
        <v>0</v>
      </c>
      <c r="P147" s="92">
        <v>0</v>
      </c>
      <c r="Q147" s="92">
        <v>0</v>
      </c>
      <c r="R147" s="92">
        <v>0</v>
      </c>
      <c r="S147" s="92">
        <v>0</v>
      </c>
      <c r="T147" s="92">
        <v>0</v>
      </c>
      <c r="U147" s="92">
        <v>0</v>
      </c>
    </row>
    <row r="148" spans="1:21" x14ac:dyDescent="0.2">
      <c r="A148" t="s">
        <v>186</v>
      </c>
      <c r="B148" s="92">
        <v>19.059148800000003</v>
      </c>
      <c r="C148" s="92">
        <v>19.059148800000003</v>
      </c>
      <c r="D148" s="92">
        <v>19.059148800000003</v>
      </c>
      <c r="E148" s="92">
        <v>0</v>
      </c>
      <c r="F148" s="92">
        <v>20.4780096</v>
      </c>
      <c r="G148" s="92">
        <v>19.7915904</v>
      </c>
      <c r="H148" s="92">
        <v>20.9509632</v>
      </c>
      <c r="I148" s="92">
        <v>0</v>
      </c>
      <c r="J148" s="92">
        <v>0</v>
      </c>
      <c r="K148" s="92">
        <v>19.789632000000001</v>
      </c>
      <c r="L148" s="92">
        <v>0</v>
      </c>
      <c r="M148" s="92">
        <v>21.659904000000001</v>
      </c>
      <c r="N148" s="92">
        <v>0</v>
      </c>
      <c r="O148" s="92">
        <v>0</v>
      </c>
      <c r="P148" s="92">
        <v>0</v>
      </c>
      <c r="Q148" s="92">
        <v>0</v>
      </c>
      <c r="R148" s="92">
        <v>0</v>
      </c>
      <c r="S148" s="92">
        <v>0</v>
      </c>
      <c r="T148" s="92">
        <v>0</v>
      </c>
      <c r="U148" s="92">
        <v>0</v>
      </c>
    </row>
    <row r="149" spans="1:21" x14ac:dyDescent="0.2">
      <c r="A149" t="s">
        <v>187</v>
      </c>
      <c r="B149" s="92">
        <v>28.5887232</v>
      </c>
      <c r="C149" s="92">
        <v>28.5887232</v>
      </c>
      <c r="D149" s="92">
        <v>28.5887232</v>
      </c>
      <c r="E149" s="92">
        <v>0</v>
      </c>
      <c r="F149" s="92">
        <v>30.7170144</v>
      </c>
      <c r="G149" s="92">
        <v>29.687385600000002</v>
      </c>
      <c r="H149" s="92">
        <v>31.426444800000002</v>
      </c>
      <c r="I149" s="92">
        <v>0</v>
      </c>
      <c r="J149" s="92">
        <v>0</v>
      </c>
      <c r="K149" s="92">
        <v>29.684448</v>
      </c>
      <c r="L149" s="92">
        <v>0</v>
      </c>
      <c r="M149" s="92">
        <v>32.489855999999996</v>
      </c>
      <c r="N149" s="92">
        <v>0</v>
      </c>
      <c r="O149" s="92">
        <v>0</v>
      </c>
      <c r="P149" s="92">
        <v>0</v>
      </c>
      <c r="Q149" s="92">
        <v>0</v>
      </c>
      <c r="R149" s="92">
        <v>0</v>
      </c>
      <c r="S149" s="92">
        <v>0</v>
      </c>
      <c r="T149" s="92">
        <v>0</v>
      </c>
      <c r="U149" s="92">
        <v>0</v>
      </c>
    </row>
    <row r="150" spans="1:21" x14ac:dyDescent="0.2">
      <c r="A150" t="s">
        <v>188</v>
      </c>
      <c r="B150" s="92">
        <v>0.26345070000000004</v>
      </c>
      <c r="C150" s="92">
        <v>0.26345070000000004</v>
      </c>
      <c r="D150" s="92">
        <v>0.26345070000000004</v>
      </c>
      <c r="E150" s="92">
        <v>0.27566010000000002</v>
      </c>
      <c r="F150" s="92">
        <v>0.28176479999999998</v>
      </c>
      <c r="G150" s="92">
        <v>0.27290609999999998</v>
      </c>
      <c r="H150" s="92">
        <v>0.2878695</v>
      </c>
      <c r="I150" s="92">
        <v>0</v>
      </c>
      <c r="J150" s="92">
        <v>0.2878695</v>
      </c>
      <c r="K150" s="92">
        <v>0.27287549999999999</v>
      </c>
      <c r="L150" s="92">
        <v>0.26086500000000001</v>
      </c>
      <c r="M150" s="92">
        <v>0.29701889999999997</v>
      </c>
      <c r="N150" s="92">
        <v>0.26345070000000004</v>
      </c>
      <c r="O150" s="92">
        <v>0.28332540000000001</v>
      </c>
      <c r="P150" s="92">
        <v>0.30312359999999999</v>
      </c>
      <c r="Q150" s="92">
        <v>0.28023480000000001</v>
      </c>
      <c r="R150" s="92">
        <v>0.33364710000000003</v>
      </c>
      <c r="S150" s="92">
        <v>0.28939950000000003</v>
      </c>
      <c r="T150" s="92">
        <v>0</v>
      </c>
      <c r="U150" s="92">
        <v>0</v>
      </c>
    </row>
    <row r="151" spans="1:21" x14ac:dyDescent="0.2">
      <c r="A151" t="s">
        <v>189</v>
      </c>
      <c r="B151" s="92">
        <v>0.52690140000000008</v>
      </c>
      <c r="C151" s="92">
        <v>0.52690140000000008</v>
      </c>
      <c r="D151" s="92">
        <v>0.52690140000000008</v>
      </c>
      <c r="E151" s="92">
        <v>0.55132020000000004</v>
      </c>
      <c r="F151" s="92">
        <v>0.56352959999999996</v>
      </c>
      <c r="G151" s="92">
        <v>0.54581219999999997</v>
      </c>
      <c r="H151" s="92">
        <v>0.575739</v>
      </c>
      <c r="I151" s="92">
        <v>0</v>
      </c>
      <c r="J151" s="92">
        <v>0.575739</v>
      </c>
      <c r="K151" s="92">
        <v>0.54575099999999999</v>
      </c>
      <c r="L151" s="92">
        <v>0.52171470000000009</v>
      </c>
      <c r="M151" s="92">
        <v>0.5940531</v>
      </c>
      <c r="N151" s="92">
        <v>0.52690140000000008</v>
      </c>
      <c r="O151" s="92">
        <v>0.56663550000000007</v>
      </c>
      <c r="P151" s="92">
        <v>0.60626250000000004</v>
      </c>
      <c r="Q151" s="92">
        <v>0.56046960000000001</v>
      </c>
      <c r="R151" s="92">
        <v>0.6673095</v>
      </c>
      <c r="S151" s="92">
        <v>0.57879900000000006</v>
      </c>
      <c r="T151" s="92">
        <v>0</v>
      </c>
      <c r="U151" s="92">
        <v>0</v>
      </c>
    </row>
    <row r="152" spans="1:21" x14ac:dyDescent="0.2">
      <c r="A152" t="s">
        <v>190</v>
      </c>
      <c r="B152" s="92">
        <v>1.0537874999999999</v>
      </c>
      <c r="C152" s="92">
        <v>1.0537874999999999</v>
      </c>
      <c r="D152" s="92">
        <v>1.0537874999999999</v>
      </c>
      <c r="E152" s="92">
        <v>1.1026251</v>
      </c>
      <c r="F152" s="92">
        <v>1.1270439000000001</v>
      </c>
      <c r="G152" s="92">
        <v>1.0916397</v>
      </c>
      <c r="H152" s="92">
        <v>1.1514627</v>
      </c>
      <c r="I152" s="92">
        <v>0</v>
      </c>
      <c r="J152" s="92">
        <v>1.1514627</v>
      </c>
      <c r="K152" s="92">
        <v>1.091502</v>
      </c>
      <c r="L152" s="92">
        <v>1.0434447</v>
      </c>
      <c r="M152" s="92">
        <v>1.1880909000000002</v>
      </c>
      <c r="N152" s="92">
        <v>1.0537874999999999</v>
      </c>
      <c r="O152" s="92">
        <v>1.1332710000000001</v>
      </c>
      <c r="P152" s="92">
        <v>1.2125097</v>
      </c>
      <c r="Q152" s="92">
        <v>1.1209392</v>
      </c>
      <c r="R152" s="92">
        <v>1.3346036999999999</v>
      </c>
      <c r="S152" s="92">
        <v>1.1575980000000001</v>
      </c>
      <c r="T152" s="92">
        <v>0</v>
      </c>
      <c r="U152" s="92">
        <v>0</v>
      </c>
    </row>
    <row r="153" spans="1:21" x14ac:dyDescent="0.2">
      <c r="A153" t="s">
        <v>191</v>
      </c>
      <c r="B153" s="92">
        <v>2.1075749999999998</v>
      </c>
      <c r="C153" s="92">
        <v>2.1075749999999998</v>
      </c>
      <c r="D153" s="92">
        <v>2.1075749999999998</v>
      </c>
      <c r="E153" s="92">
        <v>2.2052502</v>
      </c>
      <c r="F153" s="92">
        <v>2.2540878000000002</v>
      </c>
      <c r="G153" s="92">
        <v>2.1832794</v>
      </c>
      <c r="H153" s="92">
        <v>2.3029253999999999</v>
      </c>
      <c r="I153" s="92">
        <v>0</v>
      </c>
      <c r="J153" s="92">
        <v>2.3029253999999999</v>
      </c>
      <c r="K153" s="92">
        <v>2.1830039999999999</v>
      </c>
      <c r="L153" s="92">
        <v>2.0868740999999997</v>
      </c>
      <c r="M153" s="92">
        <v>2.3761818000000003</v>
      </c>
      <c r="N153" s="92">
        <v>2.1075749999999998</v>
      </c>
      <c r="O153" s="92">
        <v>2.2665420000000003</v>
      </c>
      <c r="P153" s="92">
        <v>2.4250194</v>
      </c>
      <c r="Q153" s="92">
        <v>2.2418784</v>
      </c>
      <c r="R153" s="92">
        <v>2.6692073999999999</v>
      </c>
      <c r="S153" s="92">
        <v>2.3151960000000003</v>
      </c>
      <c r="T153" s="92">
        <v>0</v>
      </c>
      <c r="U153" s="92">
        <v>0</v>
      </c>
    </row>
    <row r="154" spans="1:21" x14ac:dyDescent="0.2">
      <c r="A154" t="s">
        <v>192</v>
      </c>
      <c r="B154" s="92">
        <v>4.2151499999999995</v>
      </c>
      <c r="C154" s="92">
        <v>4.2151499999999995</v>
      </c>
      <c r="D154" s="92">
        <v>4.2151499999999995</v>
      </c>
      <c r="E154" s="92">
        <v>4.4105004000000001</v>
      </c>
      <c r="F154" s="92">
        <v>4.5081756000000004</v>
      </c>
      <c r="G154" s="92">
        <v>4.3665435000000006</v>
      </c>
      <c r="H154" s="92">
        <v>4.6058507999999998</v>
      </c>
      <c r="I154" s="92">
        <v>0</v>
      </c>
      <c r="J154" s="92">
        <v>4.6058507999999998</v>
      </c>
      <c r="K154" s="92">
        <v>4.3660079999999999</v>
      </c>
      <c r="L154" s="92">
        <v>4.1737481999999995</v>
      </c>
      <c r="M154" s="92">
        <v>4.7523636000000007</v>
      </c>
      <c r="N154" s="92">
        <v>4.2151499999999995</v>
      </c>
      <c r="O154" s="92">
        <v>4.5330992999999999</v>
      </c>
      <c r="P154" s="92">
        <v>4.8500388000000001</v>
      </c>
      <c r="Q154" s="92">
        <v>4.4837568000000001</v>
      </c>
      <c r="R154" s="92">
        <v>5.3384147999999998</v>
      </c>
      <c r="S154" s="92">
        <v>4.6303920000000005</v>
      </c>
      <c r="T154" s="92">
        <v>0</v>
      </c>
      <c r="U154" s="92">
        <v>0</v>
      </c>
    </row>
    <row r="155" spans="1:21" x14ac:dyDescent="0.2">
      <c r="A155" t="s">
        <v>193</v>
      </c>
      <c r="B155" s="92">
        <v>6.4916369999999999</v>
      </c>
      <c r="C155" s="92">
        <v>6.4916369999999999</v>
      </c>
      <c r="D155" s="92">
        <v>6.4916369999999999</v>
      </c>
      <c r="E155" s="92">
        <v>6.7846626000000008</v>
      </c>
      <c r="F155" s="92">
        <v>6.9311753999999999</v>
      </c>
      <c r="G155" s="92">
        <v>6.7187349000000003</v>
      </c>
      <c r="H155" s="92">
        <v>7.0776881999999999</v>
      </c>
      <c r="I155" s="92">
        <v>0</v>
      </c>
      <c r="J155" s="92">
        <v>7.0776881999999999</v>
      </c>
      <c r="K155" s="92">
        <v>6.7179239999999991</v>
      </c>
      <c r="L155" s="92">
        <v>6.4295496000000005</v>
      </c>
      <c r="M155" s="92">
        <v>7.2974574000000008</v>
      </c>
      <c r="N155" s="92">
        <v>6.4916369999999999</v>
      </c>
      <c r="O155" s="92">
        <v>6.9685533000000008</v>
      </c>
      <c r="P155" s="92">
        <v>7.4439701999999999</v>
      </c>
      <c r="Q155" s="92">
        <v>6.8945471999999999</v>
      </c>
      <c r="R155" s="92">
        <v>8.1765342000000008</v>
      </c>
      <c r="S155" s="92">
        <v>7.1145000000000005</v>
      </c>
      <c r="T155" s="92">
        <v>0</v>
      </c>
      <c r="U155" s="92">
        <v>0</v>
      </c>
    </row>
    <row r="156" spans="1:21" x14ac:dyDescent="0.2">
      <c r="A156" t="s">
        <v>194</v>
      </c>
      <c r="B156" s="92">
        <v>8.6555159999999987</v>
      </c>
      <c r="C156" s="92">
        <v>8.6555159999999987</v>
      </c>
      <c r="D156" s="92">
        <v>8.6555159999999987</v>
      </c>
      <c r="E156" s="92">
        <v>9.0462167999999998</v>
      </c>
      <c r="F156" s="92">
        <v>9.2415672000000004</v>
      </c>
      <c r="G156" s="92">
        <v>8.9583030000000008</v>
      </c>
      <c r="H156" s="92">
        <v>9.4369175999999992</v>
      </c>
      <c r="I156" s="92">
        <v>0</v>
      </c>
      <c r="J156" s="92">
        <v>9.4369175999999992</v>
      </c>
      <c r="K156" s="92">
        <v>8.9572319999999994</v>
      </c>
      <c r="L156" s="92">
        <v>8.5727276999999997</v>
      </c>
      <c r="M156" s="92">
        <v>9.729943200000001</v>
      </c>
      <c r="N156" s="92">
        <v>8.6555159999999987</v>
      </c>
      <c r="O156" s="92">
        <v>9.2914145999999995</v>
      </c>
      <c r="P156" s="92">
        <v>9.9252935999999998</v>
      </c>
      <c r="Q156" s="92">
        <v>9.1927295999999998</v>
      </c>
      <c r="R156" s="92">
        <v>10.902045599999999</v>
      </c>
      <c r="S156" s="92">
        <v>9.4860000000000007</v>
      </c>
      <c r="T156" s="92">
        <v>0</v>
      </c>
      <c r="U156" s="92">
        <v>0</v>
      </c>
    </row>
    <row r="157" spans="1:21" x14ac:dyDescent="0.2">
      <c r="A157" t="s">
        <v>195</v>
      </c>
      <c r="B157" s="92">
        <v>0.27685999999999999</v>
      </c>
      <c r="C157" s="92">
        <v>0.27685999999999999</v>
      </c>
      <c r="D157" s="92">
        <v>0.27685999999999999</v>
      </c>
      <c r="E157" s="92">
        <v>0.29210000000000003</v>
      </c>
      <c r="F157" s="92">
        <v>0.30987999999999999</v>
      </c>
      <c r="G157" s="92">
        <v>0.29591000000000001</v>
      </c>
      <c r="H157" s="92">
        <v>0.30480000000000002</v>
      </c>
      <c r="I157" s="92">
        <v>0.30480000000000002</v>
      </c>
      <c r="J157" s="92">
        <v>0.30480000000000002</v>
      </c>
      <c r="K157" s="92">
        <v>0</v>
      </c>
      <c r="L157" s="92">
        <v>0.28092400000000001</v>
      </c>
      <c r="M157" s="92">
        <v>0.30987999999999999</v>
      </c>
      <c r="N157" s="92">
        <v>0.28194000000000002</v>
      </c>
      <c r="O157" s="92">
        <v>0.30987999999999999</v>
      </c>
      <c r="P157" s="92">
        <v>0.30861</v>
      </c>
      <c r="Q157" s="92">
        <v>0.30987999999999999</v>
      </c>
      <c r="R157" s="92">
        <v>0.37211</v>
      </c>
      <c r="S157" s="92">
        <v>0.30861</v>
      </c>
      <c r="T157" s="92">
        <v>0.30861</v>
      </c>
      <c r="U157" s="92">
        <v>0.30486350000000001</v>
      </c>
    </row>
    <row r="158" spans="1:21" x14ac:dyDescent="0.2">
      <c r="A158" t="s">
        <v>196</v>
      </c>
      <c r="B158" s="92">
        <v>0.55371999999999999</v>
      </c>
      <c r="C158" s="92">
        <v>0.55371999999999999</v>
      </c>
      <c r="D158" s="92">
        <v>0.55371999999999999</v>
      </c>
      <c r="E158" s="92">
        <v>0.58420000000000005</v>
      </c>
      <c r="F158" s="92">
        <v>0.61975999999999998</v>
      </c>
      <c r="G158" s="92">
        <v>0.59182000000000001</v>
      </c>
      <c r="H158" s="92">
        <v>0.60960000000000003</v>
      </c>
      <c r="I158" s="92">
        <v>0.60960000000000003</v>
      </c>
      <c r="J158" s="92">
        <v>0.60960000000000003</v>
      </c>
      <c r="K158" s="92">
        <v>0</v>
      </c>
      <c r="L158" s="92">
        <v>0.56184800000000001</v>
      </c>
      <c r="M158" s="92">
        <v>0.61975999999999998</v>
      </c>
      <c r="N158" s="92">
        <v>0.56388000000000005</v>
      </c>
      <c r="O158" s="92">
        <v>0.61975999999999998</v>
      </c>
      <c r="P158" s="92">
        <v>0.61721999999999999</v>
      </c>
      <c r="Q158" s="92">
        <v>0.61975999999999998</v>
      </c>
      <c r="R158" s="92">
        <v>0.74421999999999999</v>
      </c>
      <c r="S158" s="92">
        <v>0.61721999999999999</v>
      </c>
      <c r="T158" s="92">
        <v>0.61721999999999999</v>
      </c>
      <c r="U158" s="92">
        <v>0.60972700000000002</v>
      </c>
    </row>
    <row r="159" spans="1:21" x14ac:dyDescent="0.2">
      <c r="A159" t="s">
        <v>197</v>
      </c>
      <c r="B159" s="92">
        <v>1.10744</v>
      </c>
      <c r="C159" s="92">
        <v>1.10744</v>
      </c>
      <c r="D159" s="92">
        <v>1.10744</v>
      </c>
      <c r="E159" s="92">
        <v>1.1684000000000001</v>
      </c>
      <c r="F159" s="92">
        <v>1.23952</v>
      </c>
      <c r="G159" s="92">
        <v>1.18364</v>
      </c>
      <c r="H159" s="92">
        <v>1.2192000000000001</v>
      </c>
      <c r="I159" s="92">
        <v>1.2192000000000001</v>
      </c>
      <c r="J159" s="92">
        <v>1.2192000000000001</v>
      </c>
      <c r="K159" s="92">
        <v>0</v>
      </c>
      <c r="L159" s="92">
        <v>1.123696</v>
      </c>
      <c r="M159" s="92">
        <v>1.23952</v>
      </c>
      <c r="N159" s="92">
        <v>1.1277600000000001</v>
      </c>
      <c r="O159" s="92">
        <v>1.23952</v>
      </c>
      <c r="P159" s="92">
        <v>1.23444</v>
      </c>
      <c r="Q159" s="92">
        <v>1.23952</v>
      </c>
      <c r="R159" s="92">
        <v>1.48844</v>
      </c>
      <c r="S159" s="92">
        <v>1.23444</v>
      </c>
      <c r="T159" s="92">
        <v>1.23444</v>
      </c>
      <c r="U159" s="92">
        <v>1.219454</v>
      </c>
    </row>
    <row r="160" spans="1:21" x14ac:dyDescent="0.2">
      <c r="A160" t="s">
        <v>198</v>
      </c>
      <c r="B160" s="92">
        <v>2.21488</v>
      </c>
      <c r="C160" s="92">
        <v>2.21488</v>
      </c>
      <c r="D160" s="92">
        <v>2.21488</v>
      </c>
      <c r="E160" s="92">
        <v>2.3368000000000002</v>
      </c>
      <c r="F160" s="92">
        <v>2.4790399999999999</v>
      </c>
      <c r="G160" s="92">
        <v>2.3672800000000001</v>
      </c>
      <c r="H160" s="92">
        <v>2.4384000000000001</v>
      </c>
      <c r="I160" s="92">
        <v>2.4384000000000001</v>
      </c>
      <c r="J160" s="92">
        <v>2.4384000000000001</v>
      </c>
      <c r="K160" s="92">
        <v>0</v>
      </c>
      <c r="L160" s="92">
        <v>2.2473920000000001</v>
      </c>
      <c r="M160" s="92">
        <v>2.4790399999999999</v>
      </c>
      <c r="N160" s="92">
        <v>2.2555200000000002</v>
      </c>
      <c r="O160" s="92">
        <v>2.4790399999999999</v>
      </c>
      <c r="P160" s="92">
        <v>2.46888</v>
      </c>
      <c r="Q160" s="92">
        <v>2.4790399999999999</v>
      </c>
      <c r="R160" s="92">
        <v>2.97688</v>
      </c>
      <c r="S160" s="92">
        <v>2.46888</v>
      </c>
      <c r="T160" s="92">
        <v>2.46888</v>
      </c>
      <c r="U160" s="92">
        <v>2.4389080000000001</v>
      </c>
    </row>
    <row r="161" spans="1:21" x14ac:dyDescent="0.2">
      <c r="A161" t="s">
        <v>199</v>
      </c>
      <c r="B161" s="92">
        <v>4.4297599999999999</v>
      </c>
      <c r="C161" s="92">
        <v>4.4297599999999999</v>
      </c>
      <c r="D161" s="92">
        <v>4.4297599999999999</v>
      </c>
      <c r="E161" s="92">
        <v>4.6736000000000004</v>
      </c>
      <c r="F161" s="92">
        <v>4.9580799999999998</v>
      </c>
      <c r="G161" s="92">
        <v>4.7345600000000001</v>
      </c>
      <c r="H161" s="92">
        <v>4.8768000000000002</v>
      </c>
      <c r="I161" s="92">
        <v>4.8768000000000002</v>
      </c>
      <c r="J161" s="92">
        <v>4.8768000000000002</v>
      </c>
      <c r="K161" s="92">
        <v>0</v>
      </c>
      <c r="L161" s="92">
        <v>4.4947840000000001</v>
      </c>
      <c r="M161" s="92">
        <v>4.9580799999999998</v>
      </c>
      <c r="N161" s="92">
        <v>4.5110400000000004</v>
      </c>
      <c r="O161" s="92">
        <v>4.9580799999999998</v>
      </c>
      <c r="P161" s="92">
        <v>4.9377599999999999</v>
      </c>
      <c r="Q161" s="92">
        <v>4.9580799999999998</v>
      </c>
      <c r="R161" s="92">
        <v>5.9537599999999999</v>
      </c>
      <c r="S161" s="92">
        <v>4.9377599999999999</v>
      </c>
      <c r="T161" s="92">
        <v>4.9377599999999999</v>
      </c>
      <c r="U161" s="92">
        <v>4.8778160000000002</v>
      </c>
    </row>
    <row r="162" spans="1:21" x14ac:dyDescent="0.2">
      <c r="A162" t="s">
        <v>200</v>
      </c>
      <c r="B162" s="92">
        <v>6.6446400000000008</v>
      </c>
      <c r="C162" s="92">
        <v>6.6446400000000008</v>
      </c>
      <c r="D162" s="92">
        <v>6.6446400000000008</v>
      </c>
      <c r="E162" s="92">
        <v>7.0103999999999997</v>
      </c>
      <c r="F162" s="92">
        <v>7.4371200000000002</v>
      </c>
      <c r="G162" s="92">
        <v>7.1018399999999993</v>
      </c>
      <c r="H162" s="92">
        <v>7.3151999999999999</v>
      </c>
      <c r="I162" s="92">
        <v>7.3151999999999999</v>
      </c>
      <c r="J162" s="92">
        <v>7.3151999999999999</v>
      </c>
      <c r="K162" s="92">
        <v>0</v>
      </c>
      <c r="L162" s="92">
        <v>6.7421759999999997</v>
      </c>
      <c r="M162" s="92">
        <v>7.4371200000000002</v>
      </c>
      <c r="N162" s="92">
        <v>6.7665600000000001</v>
      </c>
      <c r="O162" s="92">
        <v>7.4371200000000002</v>
      </c>
      <c r="P162" s="92">
        <v>7.4066400000000003</v>
      </c>
      <c r="Q162" s="92">
        <v>7.4371200000000002</v>
      </c>
      <c r="R162" s="92">
        <v>8.9306400000000004</v>
      </c>
      <c r="S162" s="92">
        <v>7.4066400000000003</v>
      </c>
      <c r="T162" s="92">
        <v>7.4066400000000003</v>
      </c>
      <c r="U162" s="92">
        <v>7.3167239999999998</v>
      </c>
    </row>
    <row r="163" spans="1:21" x14ac:dyDescent="0.2">
      <c r="A163" t="s">
        <v>201</v>
      </c>
      <c r="B163" s="92">
        <v>8.8595199999999998</v>
      </c>
      <c r="C163" s="92">
        <v>8.8595199999999998</v>
      </c>
      <c r="D163" s="92">
        <v>8.8595199999999998</v>
      </c>
      <c r="E163" s="92">
        <v>9.3472000000000008</v>
      </c>
      <c r="F163" s="92">
        <v>9.9161599999999996</v>
      </c>
      <c r="G163" s="92">
        <v>9.4691200000000002</v>
      </c>
      <c r="H163" s="92">
        <v>9.7536000000000005</v>
      </c>
      <c r="I163" s="92">
        <v>9.7536000000000005</v>
      </c>
      <c r="J163" s="92">
        <v>9.7536000000000005</v>
      </c>
      <c r="K163" s="92">
        <v>0</v>
      </c>
      <c r="L163" s="92">
        <v>8.9895680000000002</v>
      </c>
      <c r="M163" s="92">
        <v>9.9161599999999996</v>
      </c>
      <c r="N163" s="92">
        <v>9.0220800000000008</v>
      </c>
      <c r="O163" s="92">
        <v>9.9161599999999996</v>
      </c>
      <c r="P163" s="92">
        <v>9.8755199999999999</v>
      </c>
      <c r="Q163" s="92">
        <v>9.9161599999999996</v>
      </c>
      <c r="R163" s="92">
        <v>11.90752</v>
      </c>
      <c r="S163" s="92">
        <v>9.8755199999999999</v>
      </c>
      <c r="T163" s="92">
        <v>9.8755199999999999</v>
      </c>
      <c r="U163" s="92">
        <v>9.7556320000000003</v>
      </c>
    </row>
    <row r="164" spans="1:21" x14ac:dyDescent="0.2">
      <c r="A164" t="s">
        <v>202</v>
      </c>
      <c r="B164" s="92">
        <v>13.289280000000002</v>
      </c>
      <c r="C164" s="92">
        <v>13.289280000000002</v>
      </c>
      <c r="D164" s="92">
        <v>13.289280000000002</v>
      </c>
      <c r="E164" s="92">
        <v>14.020799999999999</v>
      </c>
      <c r="F164" s="92">
        <v>14.87424</v>
      </c>
      <c r="G164" s="92">
        <v>14.203679999999999</v>
      </c>
      <c r="H164" s="92">
        <v>14.6304</v>
      </c>
      <c r="I164" s="92">
        <v>14.6304</v>
      </c>
      <c r="J164" s="92">
        <v>14.6304</v>
      </c>
      <c r="K164" s="92">
        <v>0</v>
      </c>
      <c r="L164" s="92">
        <v>13.484351999999999</v>
      </c>
      <c r="M164" s="92">
        <v>14.87424</v>
      </c>
      <c r="N164" s="92">
        <v>13.53312</v>
      </c>
      <c r="O164" s="92">
        <v>14.87424</v>
      </c>
      <c r="P164" s="92">
        <v>14.813280000000001</v>
      </c>
      <c r="Q164" s="92">
        <v>14.87424</v>
      </c>
      <c r="R164" s="92">
        <v>17.861280000000001</v>
      </c>
      <c r="S164" s="92">
        <v>14.813280000000001</v>
      </c>
      <c r="T164" s="92">
        <v>14.813280000000001</v>
      </c>
      <c r="U164" s="92">
        <v>14.633448</v>
      </c>
    </row>
    <row r="165" spans="1:21" x14ac:dyDescent="0.2">
      <c r="A165" t="s">
        <v>203</v>
      </c>
      <c r="B165" s="92">
        <v>17.71904</v>
      </c>
      <c r="C165" s="92">
        <v>17.71904</v>
      </c>
      <c r="D165" s="92">
        <v>17.71904</v>
      </c>
      <c r="E165" s="92">
        <v>18.694400000000002</v>
      </c>
      <c r="F165" s="92">
        <v>19.832319999999999</v>
      </c>
      <c r="G165" s="92">
        <v>18.93824</v>
      </c>
      <c r="H165" s="92">
        <v>19.507200000000001</v>
      </c>
      <c r="I165" s="92">
        <v>19.507200000000001</v>
      </c>
      <c r="J165" s="92">
        <v>19.507200000000001</v>
      </c>
      <c r="K165" s="92">
        <v>0</v>
      </c>
      <c r="L165" s="92">
        <v>17.979136</v>
      </c>
      <c r="M165" s="92">
        <v>19.832319999999999</v>
      </c>
      <c r="N165" s="92">
        <v>18.044160000000002</v>
      </c>
      <c r="O165" s="92">
        <v>19.832319999999999</v>
      </c>
      <c r="P165" s="92">
        <v>19.75104</v>
      </c>
      <c r="Q165" s="92">
        <v>19.832319999999999</v>
      </c>
      <c r="R165" s="92">
        <v>23.81504</v>
      </c>
      <c r="S165" s="92">
        <v>19.75104</v>
      </c>
      <c r="T165" s="92">
        <v>19.75104</v>
      </c>
      <c r="U165" s="92">
        <v>19.511264000000001</v>
      </c>
    </row>
    <row r="166" spans="1:21" x14ac:dyDescent="0.2">
      <c r="A166" t="s">
        <v>204</v>
      </c>
      <c r="B166" s="92">
        <v>0.28486100000000003</v>
      </c>
      <c r="C166" s="92">
        <v>0.28486100000000003</v>
      </c>
      <c r="D166" s="92">
        <v>0.28486100000000003</v>
      </c>
      <c r="E166" s="92">
        <v>0.30086299999999999</v>
      </c>
      <c r="F166" s="92">
        <v>0.31953199999999998</v>
      </c>
      <c r="G166" s="92">
        <v>0.30486350000000001</v>
      </c>
      <c r="H166" s="92">
        <v>0.31419800000000003</v>
      </c>
      <c r="I166" s="92">
        <v>0.31419800000000003</v>
      </c>
      <c r="J166" s="92">
        <v>0.31419800000000003</v>
      </c>
      <c r="K166" s="92">
        <v>0.30486350000000001</v>
      </c>
      <c r="L166" s="92">
        <v>0.2891282</v>
      </c>
      <c r="M166" s="92">
        <v>0.31953199999999998</v>
      </c>
      <c r="N166" s="92">
        <v>0.29019500000000004</v>
      </c>
      <c r="O166" s="92">
        <v>0.31953199999999998</v>
      </c>
      <c r="P166" s="92">
        <v>0.3181985</v>
      </c>
      <c r="Q166" s="92">
        <v>0.31953199999999998</v>
      </c>
      <c r="R166" s="92">
        <v>0.38487349999999998</v>
      </c>
      <c r="S166" s="92">
        <v>0.3181985</v>
      </c>
      <c r="T166" s="92">
        <v>0.3181985</v>
      </c>
      <c r="U166" s="92">
        <v>0</v>
      </c>
    </row>
    <row r="167" spans="1:21" x14ac:dyDescent="0.2">
      <c r="A167" t="s">
        <v>205</v>
      </c>
      <c r="B167" s="92">
        <v>0.56972200000000006</v>
      </c>
      <c r="C167" s="92">
        <v>0.56972200000000006</v>
      </c>
      <c r="D167" s="92">
        <v>0.56972200000000006</v>
      </c>
      <c r="E167" s="92">
        <v>0.60172599999999998</v>
      </c>
      <c r="F167" s="92">
        <v>0.63906399999999997</v>
      </c>
      <c r="G167" s="92">
        <v>0.60972700000000002</v>
      </c>
      <c r="H167" s="92">
        <v>0.62839600000000007</v>
      </c>
      <c r="I167" s="92">
        <v>0.62839600000000007</v>
      </c>
      <c r="J167" s="92">
        <v>0.62839600000000007</v>
      </c>
      <c r="K167" s="92">
        <v>0.60972700000000002</v>
      </c>
      <c r="L167" s="92">
        <v>0.5782564</v>
      </c>
      <c r="M167" s="92">
        <v>0.63906399999999997</v>
      </c>
      <c r="N167" s="92">
        <v>0.58039000000000007</v>
      </c>
      <c r="O167" s="92">
        <v>0.63906399999999997</v>
      </c>
      <c r="P167" s="92">
        <v>0.63639699999999999</v>
      </c>
      <c r="Q167" s="92">
        <v>0.63906399999999997</v>
      </c>
      <c r="R167" s="92">
        <v>0.76974699999999996</v>
      </c>
      <c r="S167" s="92">
        <v>0.63639699999999999</v>
      </c>
      <c r="T167" s="92">
        <v>0.63639699999999999</v>
      </c>
      <c r="U167" s="92">
        <v>0</v>
      </c>
    </row>
    <row r="168" spans="1:21" x14ac:dyDescent="0.2">
      <c r="A168" t="s">
        <v>206</v>
      </c>
      <c r="B168" s="92">
        <v>1.1394440000000001</v>
      </c>
      <c r="C168" s="92">
        <v>1.1394440000000001</v>
      </c>
      <c r="D168" s="92">
        <v>1.1394440000000001</v>
      </c>
      <c r="E168" s="92">
        <v>1.203452</v>
      </c>
      <c r="F168" s="92">
        <v>1.2781279999999999</v>
      </c>
      <c r="G168" s="92">
        <v>1.219454</v>
      </c>
      <c r="H168" s="92">
        <v>1.2567920000000001</v>
      </c>
      <c r="I168" s="92">
        <v>1.2567920000000001</v>
      </c>
      <c r="J168" s="92">
        <v>1.2567920000000001</v>
      </c>
      <c r="K168" s="92">
        <v>1.219454</v>
      </c>
      <c r="L168" s="92">
        <v>1.1565128</v>
      </c>
      <c r="M168" s="92">
        <v>1.2781279999999999</v>
      </c>
      <c r="N168" s="92">
        <v>1.1607800000000001</v>
      </c>
      <c r="O168" s="92">
        <v>1.2781279999999999</v>
      </c>
      <c r="P168" s="92">
        <v>1.272794</v>
      </c>
      <c r="Q168" s="92">
        <v>1.2781279999999999</v>
      </c>
      <c r="R168" s="92">
        <v>1.5394939999999999</v>
      </c>
      <c r="S168" s="92">
        <v>1.272794</v>
      </c>
      <c r="T168" s="92">
        <v>1.272794</v>
      </c>
      <c r="U168" s="92">
        <v>0</v>
      </c>
    </row>
    <row r="169" spans="1:21" x14ac:dyDescent="0.2">
      <c r="A169" t="s">
        <v>207</v>
      </c>
      <c r="B169" s="92">
        <v>2.2788880000000002</v>
      </c>
      <c r="C169" s="92">
        <v>2.2788880000000002</v>
      </c>
      <c r="D169" s="92">
        <v>2.2788880000000002</v>
      </c>
      <c r="E169" s="92">
        <v>2.4069039999999999</v>
      </c>
      <c r="F169" s="92">
        <v>2.5562559999999999</v>
      </c>
      <c r="G169" s="92">
        <v>2.4389080000000001</v>
      </c>
      <c r="H169" s="92">
        <v>2.5135840000000003</v>
      </c>
      <c r="I169" s="92">
        <v>2.5135840000000003</v>
      </c>
      <c r="J169" s="92">
        <v>2.5135840000000003</v>
      </c>
      <c r="K169" s="92">
        <v>2.4389080000000001</v>
      </c>
      <c r="L169" s="92">
        <v>2.3130256</v>
      </c>
      <c r="M169" s="92">
        <v>2.5562559999999999</v>
      </c>
      <c r="N169" s="92">
        <v>2.3215600000000003</v>
      </c>
      <c r="O169" s="92">
        <v>2.5562559999999999</v>
      </c>
      <c r="P169" s="92">
        <v>2.545588</v>
      </c>
      <c r="Q169" s="92">
        <v>2.5562559999999999</v>
      </c>
      <c r="R169" s="92">
        <v>3.0789879999999998</v>
      </c>
      <c r="S169" s="92">
        <v>2.545588</v>
      </c>
      <c r="T169" s="92">
        <v>2.545588</v>
      </c>
      <c r="U169" s="92">
        <v>0</v>
      </c>
    </row>
    <row r="170" spans="1:21" x14ac:dyDescent="0.2">
      <c r="A170" t="s">
        <v>208</v>
      </c>
      <c r="B170" s="92">
        <v>4.5577760000000005</v>
      </c>
      <c r="C170" s="92">
        <v>4.5577760000000005</v>
      </c>
      <c r="D170" s="92">
        <v>4.5577760000000005</v>
      </c>
      <c r="E170" s="92">
        <v>4.8138079999999999</v>
      </c>
      <c r="F170" s="92">
        <v>5.1125119999999997</v>
      </c>
      <c r="G170" s="92">
        <v>4.8778160000000002</v>
      </c>
      <c r="H170" s="92">
        <v>5.0271680000000005</v>
      </c>
      <c r="I170" s="92">
        <v>5.0271680000000005</v>
      </c>
      <c r="J170" s="92">
        <v>5.0271680000000005</v>
      </c>
      <c r="K170" s="92">
        <v>4.8778160000000002</v>
      </c>
      <c r="L170" s="92">
        <v>4.6260512</v>
      </c>
      <c r="M170" s="92">
        <v>5.1125119999999997</v>
      </c>
      <c r="N170" s="92">
        <v>4.6431200000000006</v>
      </c>
      <c r="O170" s="92">
        <v>5.1125119999999997</v>
      </c>
      <c r="P170" s="92">
        <v>5.0911759999999999</v>
      </c>
      <c r="Q170" s="92">
        <v>5.1125119999999997</v>
      </c>
      <c r="R170" s="92">
        <v>6.1579759999999997</v>
      </c>
      <c r="S170" s="92">
        <v>5.0911759999999999</v>
      </c>
      <c r="T170" s="92">
        <v>5.0911759999999999</v>
      </c>
      <c r="U170" s="92">
        <v>0</v>
      </c>
    </row>
    <row r="171" spans="1:21" x14ac:dyDescent="0.2">
      <c r="A171" t="s">
        <v>209</v>
      </c>
      <c r="B171" s="92">
        <v>6.8366640000000007</v>
      </c>
      <c r="C171" s="92">
        <v>6.8366640000000007</v>
      </c>
      <c r="D171" s="92">
        <v>6.8366640000000007</v>
      </c>
      <c r="E171" s="92">
        <v>7.2207119999999998</v>
      </c>
      <c r="F171" s="92">
        <v>7.668768</v>
      </c>
      <c r="G171" s="92">
        <v>7.3167239999999998</v>
      </c>
      <c r="H171" s="92">
        <v>7.5407519999999995</v>
      </c>
      <c r="I171" s="92">
        <v>7.5407519999999995</v>
      </c>
      <c r="J171" s="92">
        <v>7.5407519999999995</v>
      </c>
      <c r="K171" s="92">
        <v>7.3167239999999998</v>
      </c>
      <c r="L171" s="92">
        <v>6.9390768000000005</v>
      </c>
      <c r="M171" s="92">
        <v>7.668768</v>
      </c>
      <c r="N171" s="92">
        <v>6.9646800000000004</v>
      </c>
      <c r="O171" s="92">
        <v>7.668768</v>
      </c>
      <c r="P171" s="92">
        <v>7.6367640000000003</v>
      </c>
      <c r="Q171" s="92">
        <v>7.668768</v>
      </c>
      <c r="R171" s="92">
        <v>9.2369640000000004</v>
      </c>
      <c r="S171" s="92">
        <v>7.6367640000000003</v>
      </c>
      <c r="T171" s="92">
        <v>7.6367640000000003</v>
      </c>
      <c r="U171" s="92">
        <v>0</v>
      </c>
    </row>
    <row r="172" spans="1:21" x14ac:dyDescent="0.2">
      <c r="A172" t="s">
        <v>210</v>
      </c>
      <c r="B172" s="92">
        <v>9.115552000000001</v>
      </c>
      <c r="C172" s="92">
        <v>9.115552000000001</v>
      </c>
      <c r="D172" s="92">
        <v>9.115552000000001</v>
      </c>
      <c r="E172" s="92">
        <v>9.6276159999999997</v>
      </c>
      <c r="F172" s="92">
        <v>10.225023999999999</v>
      </c>
      <c r="G172" s="92">
        <v>9.7556320000000003</v>
      </c>
      <c r="H172" s="92">
        <v>10.054336000000001</v>
      </c>
      <c r="I172" s="92">
        <v>10.054336000000001</v>
      </c>
      <c r="J172" s="92">
        <v>10.054336000000001</v>
      </c>
      <c r="K172" s="92">
        <v>9.7556320000000003</v>
      </c>
      <c r="L172" s="92">
        <v>9.2521024000000001</v>
      </c>
      <c r="M172" s="92">
        <v>10.225023999999999</v>
      </c>
      <c r="N172" s="92">
        <v>9.2862400000000012</v>
      </c>
      <c r="O172" s="92">
        <v>10.225023999999999</v>
      </c>
      <c r="P172" s="92">
        <v>10.182352</v>
      </c>
      <c r="Q172" s="92">
        <v>10.225023999999999</v>
      </c>
      <c r="R172" s="92">
        <v>12.315951999999999</v>
      </c>
      <c r="S172" s="92">
        <v>10.182352</v>
      </c>
      <c r="T172" s="92">
        <v>10.182352</v>
      </c>
      <c r="U172" s="92">
        <v>0</v>
      </c>
    </row>
    <row r="173" spans="1:21" x14ac:dyDescent="0.2">
      <c r="A173" t="s">
        <v>211</v>
      </c>
      <c r="B173" s="92">
        <v>13.673328000000001</v>
      </c>
      <c r="C173" s="92">
        <v>13.673328000000001</v>
      </c>
      <c r="D173" s="92">
        <v>13.673328000000001</v>
      </c>
      <c r="E173" s="92">
        <v>14.441424</v>
      </c>
      <c r="F173" s="92">
        <v>15.337536</v>
      </c>
      <c r="G173" s="92">
        <v>14.633448</v>
      </c>
      <c r="H173" s="92">
        <v>15.081503999999999</v>
      </c>
      <c r="I173" s="92">
        <v>15.081503999999999</v>
      </c>
      <c r="J173" s="92">
        <v>15.081503999999999</v>
      </c>
      <c r="K173" s="92">
        <v>14.633448</v>
      </c>
      <c r="L173" s="92">
        <v>13.878153600000001</v>
      </c>
      <c r="M173" s="92">
        <v>15.337536</v>
      </c>
      <c r="N173" s="92">
        <v>13.929360000000001</v>
      </c>
      <c r="O173" s="92">
        <v>15.337536</v>
      </c>
      <c r="P173" s="92">
        <v>15.273528000000001</v>
      </c>
      <c r="Q173" s="92">
        <v>15.337536</v>
      </c>
      <c r="R173" s="92">
        <v>18.473928000000001</v>
      </c>
      <c r="S173" s="92">
        <v>15.273528000000001</v>
      </c>
      <c r="T173" s="92">
        <v>15.273528000000001</v>
      </c>
      <c r="U173" s="92">
        <v>0</v>
      </c>
    </row>
    <row r="174" spans="1:21" x14ac:dyDescent="0.2">
      <c r="A174" t="s">
        <v>212</v>
      </c>
      <c r="B174" s="92">
        <v>27.346656000000003</v>
      </c>
      <c r="C174" s="92">
        <v>27.346656000000003</v>
      </c>
      <c r="D174" s="92">
        <v>27.346656000000003</v>
      </c>
      <c r="E174" s="92">
        <v>28.882847999999999</v>
      </c>
      <c r="F174" s="92">
        <v>30.675072</v>
      </c>
      <c r="G174" s="92">
        <v>29.266895999999999</v>
      </c>
      <c r="H174" s="92">
        <v>30.163007999999998</v>
      </c>
      <c r="I174" s="92">
        <v>30.163007999999998</v>
      </c>
      <c r="J174" s="92">
        <v>30.163007999999998</v>
      </c>
      <c r="K174" s="92">
        <v>29.266895999999999</v>
      </c>
      <c r="L174" s="92">
        <v>27.756307200000002</v>
      </c>
      <c r="M174" s="92">
        <v>30.675072</v>
      </c>
      <c r="N174" s="92">
        <v>27.858720000000002</v>
      </c>
      <c r="O174" s="92">
        <v>30.675072</v>
      </c>
      <c r="P174" s="92">
        <v>30.547056000000001</v>
      </c>
      <c r="Q174" s="92">
        <v>30.675072</v>
      </c>
      <c r="R174" s="92">
        <v>36.947856000000002</v>
      </c>
      <c r="S174" s="92">
        <v>30.547056000000001</v>
      </c>
      <c r="T174" s="92">
        <v>30.547056000000001</v>
      </c>
      <c r="U174" s="92">
        <v>0</v>
      </c>
    </row>
    <row r="175" spans="1:21" x14ac:dyDescent="0.2">
      <c r="A175" t="s">
        <v>213</v>
      </c>
      <c r="B175" s="92">
        <v>0.26085799999999998</v>
      </c>
      <c r="C175" s="92">
        <v>0.26085799999999998</v>
      </c>
      <c r="D175" s="92">
        <v>0.26085799999999998</v>
      </c>
      <c r="E175" s="92">
        <v>0.27457399999999998</v>
      </c>
      <c r="F175" s="92">
        <v>0.290576</v>
      </c>
      <c r="G175" s="92">
        <v>0.278003</v>
      </c>
      <c r="H175" s="92">
        <v>0</v>
      </c>
      <c r="I175" s="92">
        <v>0</v>
      </c>
      <c r="J175" s="92">
        <v>0</v>
      </c>
      <c r="K175" s="92">
        <v>0</v>
      </c>
      <c r="L175" s="92">
        <v>0</v>
      </c>
      <c r="M175" s="92">
        <v>0.290576</v>
      </c>
      <c r="N175" s="92">
        <v>0.20764500000000002</v>
      </c>
      <c r="O175" s="92">
        <v>0.290576</v>
      </c>
      <c r="P175" s="92">
        <v>0.289433</v>
      </c>
      <c r="Q175" s="92">
        <v>0</v>
      </c>
      <c r="R175" s="92">
        <v>0</v>
      </c>
      <c r="S175" s="92">
        <v>0</v>
      </c>
      <c r="T175" s="92">
        <v>0</v>
      </c>
      <c r="U175" s="92">
        <v>0</v>
      </c>
    </row>
    <row r="176" spans="1:21" x14ac:dyDescent="0.2">
      <c r="A176" t="s">
        <v>214</v>
      </c>
      <c r="B176" s="92">
        <v>0.52171599999999996</v>
      </c>
      <c r="C176" s="92">
        <v>0.52171599999999996</v>
      </c>
      <c r="D176" s="92">
        <v>0.52171599999999996</v>
      </c>
      <c r="E176" s="92">
        <v>0.54914799999999997</v>
      </c>
      <c r="F176" s="92">
        <v>0.581152</v>
      </c>
      <c r="G176" s="92">
        <v>0.556006</v>
      </c>
      <c r="H176" s="92">
        <v>0</v>
      </c>
      <c r="I176" s="92">
        <v>0</v>
      </c>
      <c r="J176" s="92">
        <v>0</v>
      </c>
      <c r="K176" s="92">
        <v>0</v>
      </c>
      <c r="L176" s="92">
        <v>0</v>
      </c>
      <c r="M176" s="92">
        <v>0.581152</v>
      </c>
      <c r="N176" s="92">
        <v>0.41529000000000005</v>
      </c>
      <c r="O176" s="92">
        <v>0.581152</v>
      </c>
      <c r="P176" s="92">
        <v>0.57886599999999999</v>
      </c>
      <c r="Q176" s="92">
        <v>0</v>
      </c>
      <c r="R176" s="92">
        <v>0</v>
      </c>
      <c r="S176" s="92">
        <v>0</v>
      </c>
      <c r="T176" s="92">
        <v>0</v>
      </c>
      <c r="U176" s="92">
        <v>0</v>
      </c>
    </row>
    <row r="177" spans="1:21" x14ac:dyDescent="0.2">
      <c r="A177" t="s">
        <v>215</v>
      </c>
      <c r="B177" s="92">
        <v>1.0434319999999999</v>
      </c>
      <c r="C177" s="92">
        <v>1.0434319999999999</v>
      </c>
      <c r="D177" s="92">
        <v>1.0434319999999999</v>
      </c>
      <c r="E177" s="92">
        <v>1.0982959999999999</v>
      </c>
      <c r="F177" s="92">
        <v>1.162304</v>
      </c>
      <c r="G177" s="92">
        <v>1.112012</v>
      </c>
      <c r="H177" s="92">
        <v>0</v>
      </c>
      <c r="I177" s="92">
        <v>0</v>
      </c>
      <c r="J177" s="92">
        <v>0</v>
      </c>
      <c r="K177" s="92">
        <v>0</v>
      </c>
      <c r="L177" s="92">
        <v>0</v>
      </c>
      <c r="M177" s="92">
        <v>1.162304</v>
      </c>
      <c r="N177" s="92">
        <v>0.8305800000000001</v>
      </c>
      <c r="O177" s="92">
        <v>1.162304</v>
      </c>
      <c r="P177" s="92">
        <v>1.157732</v>
      </c>
      <c r="Q177" s="92">
        <v>0</v>
      </c>
      <c r="R177" s="92">
        <v>0</v>
      </c>
      <c r="S177" s="92">
        <v>0</v>
      </c>
      <c r="T177" s="92">
        <v>0</v>
      </c>
      <c r="U177" s="92">
        <v>0</v>
      </c>
    </row>
    <row r="178" spans="1:21" x14ac:dyDescent="0.2">
      <c r="A178" t="s">
        <v>216</v>
      </c>
      <c r="B178" s="92">
        <v>2.0868639999999998</v>
      </c>
      <c r="C178" s="92">
        <v>2.0868639999999998</v>
      </c>
      <c r="D178" s="92">
        <v>2.0868639999999998</v>
      </c>
      <c r="E178" s="92">
        <v>2.1965919999999999</v>
      </c>
      <c r="F178" s="92">
        <v>2.324608</v>
      </c>
      <c r="G178" s="92">
        <v>2.224024</v>
      </c>
      <c r="H178" s="92">
        <v>0</v>
      </c>
      <c r="I178" s="92">
        <v>0</v>
      </c>
      <c r="J178" s="92">
        <v>0</v>
      </c>
      <c r="K178" s="92">
        <v>0</v>
      </c>
      <c r="L178" s="92">
        <v>0</v>
      </c>
      <c r="M178" s="92">
        <v>2.324608</v>
      </c>
      <c r="N178" s="92">
        <v>1.6611600000000002</v>
      </c>
      <c r="O178" s="92">
        <v>2.324608</v>
      </c>
      <c r="P178" s="92">
        <v>2.315464</v>
      </c>
      <c r="Q178" s="92">
        <v>0</v>
      </c>
      <c r="R178" s="92">
        <v>0</v>
      </c>
      <c r="S178" s="92">
        <v>0</v>
      </c>
      <c r="T178" s="92">
        <v>0</v>
      </c>
      <c r="U178" s="92">
        <v>0</v>
      </c>
    </row>
    <row r="179" spans="1:21" x14ac:dyDescent="0.2">
      <c r="A179" t="s">
        <v>217</v>
      </c>
      <c r="B179" s="92">
        <v>4.1737279999999997</v>
      </c>
      <c r="C179" s="92">
        <v>4.1737279999999997</v>
      </c>
      <c r="D179" s="92">
        <v>4.1737279999999997</v>
      </c>
      <c r="E179" s="92">
        <v>4.3931839999999998</v>
      </c>
      <c r="F179" s="92">
        <v>4.649216</v>
      </c>
      <c r="G179" s="92">
        <v>4.448048</v>
      </c>
      <c r="H179" s="92">
        <v>0</v>
      </c>
      <c r="I179" s="92">
        <v>0</v>
      </c>
      <c r="J179" s="92">
        <v>0</v>
      </c>
      <c r="K179" s="92">
        <v>0</v>
      </c>
      <c r="L179" s="92">
        <v>0</v>
      </c>
      <c r="M179" s="92">
        <v>4.649216</v>
      </c>
      <c r="N179" s="92">
        <v>3.3223200000000004</v>
      </c>
      <c r="O179" s="92">
        <v>4.649216</v>
      </c>
      <c r="P179" s="92">
        <v>4.6309279999999999</v>
      </c>
      <c r="Q179" s="92">
        <v>0</v>
      </c>
      <c r="R179" s="92">
        <v>0</v>
      </c>
      <c r="S179" s="92">
        <v>0</v>
      </c>
      <c r="T179" s="92">
        <v>0</v>
      </c>
      <c r="U179" s="92">
        <v>0</v>
      </c>
    </row>
    <row r="180" spans="1:21" x14ac:dyDescent="0.2">
      <c r="A180" t="s">
        <v>218</v>
      </c>
      <c r="B180" s="92">
        <v>6.2605919999999999</v>
      </c>
      <c r="C180" s="92">
        <v>6.2605919999999999</v>
      </c>
      <c r="D180" s="92">
        <v>6.2605919999999999</v>
      </c>
      <c r="E180" s="92">
        <v>6.5897759999999996</v>
      </c>
      <c r="F180" s="92">
        <v>6.9738240000000005</v>
      </c>
      <c r="G180" s="92">
        <v>6.672072</v>
      </c>
      <c r="H180" s="92">
        <v>0</v>
      </c>
      <c r="I180" s="92">
        <v>0</v>
      </c>
      <c r="J180" s="92">
        <v>0</v>
      </c>
      <c r="K180" s="92">
        <v>0</v>
      </c>
      <c r="L180" s="92">
        <v>0</v>
      </c>
      <c r="M180" s="92">
        <v>6.9738240000000005</v>
      </c>
      <c r="N180" s="92">
        <v>4.9834800000000001</v>
      </c>
      <c r="O180" s="92">
        <v>6.9738240000000005</v>
      </c>
      <c r="P180" s="92">
        <v>6.9463919999999995</v>
      </c>
      <c r="Q180" s="92">
        <v>0</v>
      </c>
      <c r="R180" s="92">
        <v>0</v>
      </c>
      <c r="S180" s="92">
        <v>0</v>
      </c>
      <c r="T180" s="92">
        <v>0</v>
      </c>
      <c r="U180" s="92">
        <v>0</v>
      </c>
    </row>
    <row r="181" spans="1:21" x14ac:dyDescent="0.2">
      <c r="A181" t="s">
        <v>219</v>
      </c>
      <c r="B181" s="92">
        <v>8.3474559999999993</v>
      </c>
      <c r="C181" s="92">
        <v>8.3474559999999993</v>
      </c>
      <c r="D181" s="92">
        <v>8.3474559999999993</v>
      </c>
      <c r="E181" s="92">
        <v>8.7863679999999995</v>
      </c>
      <c r="F181" s="92">
        <v>9.298432</v>
      </c>
      <c r="G181" s="92">
        <v>8.896096</v>
      </c>
      <c r="H181" s="92">
        <v>0</v>
      </c>
      <c r="I181" s="92">
        <v>0</v>
      </c>
      <c r="J181" s="92">
        <v>0</v>
      </c>
      <c r="K181" s="92">
        <v>0</v>
      </c>
      <c r="L181" s="92">
        <v>0</v>
      </c>
      <c r="M181" s="92">
        <v>9.298432</v>
      </c>
      <c r="N181" s="92">
        <v>6.6446400000000008</v>
      </c>
      <c r="O181" s="92">
        <v>9.298432</v>
      </c>
      <c r="P181" s="92">
        <v>9.2618559999999999</v>
      </c>
      <c r="Q181" s="92">
        <v>0</v>
      </c>
      <c r="R181" s="92">
        <v>0</v>
      </c>
      <c r="S181" s="92">
        <v>0</v>
      </c>
      <c r="T181" s="92">
        <v>0</v>
      </c>
      <c r="U181" s="92">
        <v>0</v>
      </c>
    </row>
    <row r="182" spans="1:21" x14ac:dyDescent="0.2">
      <c r="A182" t="s">
        <v>220</v>
      </c>
      <c r="B182" s="92">
        <v>12.521184</v>
      </c>
      <c r="C182" s="92">
        <v>12.521184</v>
      </c>
      <c r="D182" s="92">
        <v>12.521184</v>
      </c>
      <c r="E182" s="92">
        <v>13.179551999999999</v>
      </c>
      <c r="F182" s="92">
        <v>13.947648000000001</v>
      </c>
      <c r="G182" s="92">
        <v>13.344144</v>
      </c>
      <c r="H182" s="92">
        <v>0</v>
      </c>
      <c r="I182" s="92">
        <v>0</v>
      </c>
      <c r="J182" s="92">
        <v>0</v>
      </c>
      <c r="K182" s="92">
        <v>0</v>
      </c>
      <c r="L182" s="92">
        <v>0</v>
      </c>
      <c r="M182" s="92">
        <v>13.947648000000001</v>
      </c>
      <c r="N182" s="92">
        <v>9.9669600000000003</v>
      </c>
      <c r="O182" s="92">
        <v>13.947648000000001</v>
      </c>
      <c r="P182" s="92">
        <v>13.892783999999999</v>
      </c>
      <c r="Q182" s="92">
        <v>0</v>
      </c>
      <c r="R182" s="92">
        <v>0</v>
      </c>
      <c r="S182" s="92">
        <v>0</v>
      </c>
      <c r="T182" s="92">
        <v>0</v>
      </c>
      <c r="U182" s="92">
        <v>0</v>
      </c>
    </row>
    <row r="183" spans="1:21" x14ac:dyDescent="0.2">
      <c r="A183" t="s">
        <v>221</v>
      </c>
      <c r="B183" s="92">
        <v>16.694911999999999</v>
      </c>
      <c r="C183" s="92">
        <v>16.694911999999999</v>
      </c>
      <c r="D183" s="92">
        <v>16.694911999999999</v>
      </c>
      <c r="E183" s="92">
        <v>17.572735999999999</v>
      </c>
      <c r="F183" s="92">
        <v>18.596864</v>
      </c>
      <c r="G183" s="92">
        <v>17.792192</v>
      </c>
      <c r="H183" s="92">
        <v>0</v>
      </c>
      <c r="I183" s="92">
        <v>0</v>
      </c>
      <c r="J183" s="92">
        <v>0</v>
      </c>
      <c r="K183" s="92">
        <v>0</v>
      </c>
      <c r="L183" s="92">
        <v>0</v>
      </c>
      <c r="M183" s="92">
        <v>18.596864</v>
      </c>
      <c r="N183" s="92">
        <v>13.289280000000002</v>
      </c>
      <c r="O183" s="92">
        <v>18.596864</v>
      </c>
      <c r="P183" s="92">
        <v>18.523712</v>
      </c>
      <c r="Q183" s="92">
        <v>0</v>
      </c>
      <c r="R183" s="92">
        <v>0</v>
      </c>
      <c r="S183" s="92">
        <v>0</v>
      </c>
      <c r="T183" s="92">
        <v>0</v>
      </c>
      <c r="U183" s="92">
        <v>0</v>
      </c>
    </row>
    <row r="184" spans="1:21" x14ac:dyDescent="0.2">
      <c r="A184" t="s">
        <v>222</v>
      </c>
      <c r="B184" s="92">
        <v>25.042368</v>
      </c>
      <c r="C184" s="92">
        <v>25.042368</v>
      </c>
      <c r="D184" s="92">
        <v>25.042368</v>
      </c>
      <c r="E184" s="92">
        <v>26.359103999999999</v>
      </c>
      <c r="F184" s="92">
        <v>27.895296000000002</v>
      </c>
      <c r="G184" s="92">
        <v>26.688288</v>
      </c>
      <c r="H184" s="92">
        <v>0</v>
      </c>
      <c r="I184" s="92">
        <v>0</v>
      </c>
      <c r="J184" s="92">
        <v>0</v>
      </c>
      <c r="K184" s="92">
        <v>0</v>
      </c>
      <c r="L184" s="92">
        <v>0</v>
      </c>
      <c r="M184" s="92">
        <v>27.895296000000002</v>
      </c>
      <c r="N184" s="92">
        <v>19.933920000000001</v>
      </c>
      <c r="O184" s="92">
        <v>27.895296000000002</v>
      </c>
      <c r="P184" s="92">
        <v>27.785567999999998</v>
      </c>
      <c r="Q184" s="92">
        <v>0</v>
      </c>
      <c r="R184" s="92">
        <v>0</v>
      </c>
      <c r="S184" s="92">
        <v>0</v>
      </c>
      <c r="T184" s="92">
        <v>0</v>
      </c>
      <c r="U184" s="92">
        <v>0</v>
      </c>
    </row>
    <row r="185" spans="1:21" x14ac:dyDescent="0.2">
      <c r="A185" t="s">
        <v>223</v>
      </c>
      <c r="B185" s="92">
        <v>0.31007050000000003</v>
      </c>
      <c r="C185" s="92">
        <v>0.31007050000000003</v>
      </c>
      <c r="D185" s="92">
        <v>0.31007050000000003</v>
      </c>
      <c r="E185" s="92">
        <v>0</v>
      </c>
      <c r="F185" s="92">
        <v>0.34993580000000002</v>
      </c>
      <c r="G185" s="92">
        <v>0.33307019999999998</v>
      </c>
      <c r="H185" s="92">
        <v>0</v>
      </c>
      <c r="I185" s="92">
        <v>0</v>
      </c>
      <c r="J185" s="92">
        <v>0</v>
      </c>
      <c r="K185" s="92">
        <v>0.33307019999999998</v>
      </c>
      <c r="L185" s="92">
        <v>0</v>
      </c>
      <c r="M185" s="92">
        <v>0.34993580000000002</v>
      </c>
      <c r="N185" s="92">
        <v>0</v>
      </c>
      <c r="O185" s="92">
        <v>0</v>
      </c>
      <c r="P185" s="92">
        <v>0</v>
      </c>
      <c r="Q185" s="92">
        <v>0</v>
      </c>
      <c r="R185" s="92">
        <v>0</v>
      </c>
      <c r="S185" s="92">
        <v>0</v>
      </c>
      <c r="T185" s="92">
        <v>0</v>
      </c>
      <c r="U185" s="92">
        <v>0</v>
      </c>
    </row>
    <row r="186" spans="1:21" x14ac:dyDescent="0.2">
      <c r="A186" t="s">
        <v>224</v>
      </c>
      <c r="B186" s="92">
        <v>0.62014100000000005</v>
      </c>
      <c r="C186" s="92">
        <v>0.62014100000000005</v>
      </c>
      <c r="D186" s="92">
        <v>0.62014100000000005</v>
      </c>
      <c r="E186" s="92">
        <v>0</v>
      </c>
      <c r="F186" s="92">
        <v>0.69987160000000004</v>
      </c>
      <c r="G186" s="92">
        <v>0.66614039999999997</v>
      </c>
      <c r="H186" s="92">
        <v>0</v>
      </c>
      <c r="I186" s="92">
        <v>0</v>
      </c>
      <c r="J186" s="92">
        <v>0</v>
      </c>
      <c r="K186" s="92">
        <v>0.66614039999999997</v>
      </c>
      <c r="L186" s="92">
        <v>0</v>
      </c>
      <c r="M186" s="92">
        <v>0.69987160000000004</v>
      </c>
      <c r="N186" s="92">
        <v>0</v>
      </c>
      <c r="O186" s="92">
        <v>0</v>
      </c>
      <c r="P186" s="92">
        <v>0</v>
      </c>
      <c r="Q186" s="92">
        <v>0</v>
      </c>
      <c r="R186" s="92">
        <v>0</v>
      </c>
      <c r="S186" s="92">
        <v>0</v>
      </c>
      <c r="T186" s="92">
        <v>0</v>
      </c>
      <c r="U186" s="92">
        <v>0</v>
      </c>
    </row>
    <row r="187" spans="1:21" x14ac:dyDescent="0.2">
      <c r="A187" t="s">
        <v>225</v>
      </c>
      <c r="B187" s="92">
        <v>1.2402820000000001</v>
      </c>
      <c r="C187" s="92">
        <v>1.2402820000000001</v>
      </c>
      <c r="D187" s="92">
        <v>1.2402820000000001</v>
      </c>
      <c r="E187" s="92">
        <v>0</v>
      </c>
      <c r="F187" s="92">
        <v>1.3997432000000001</v>
      </c>
      <c r="G187" s="92">
        <v>1.3322807999999999</v>
      </c>
      <c r="H187" s="92">
        <v>0</v>
      </c>
      <c r="I187" s="92">
        <v>0</v>
      </c>
      <c r="J187" s="92">
        <v>0</v>
      </c>
      <c r="K187" s="92">
        <v>1.3322807999999999</v>
      </c>
      <c r="L187" s="92">
        <v>0</v>
      </c>
      <c r="M187" s="92">
        <v>1.3997432000000001</v>
      </c>
      <c r="N187" s="92">
        <v>0</v>
      </c>
      <c r="O187" s="92">
        <v>0</v>
      </c>
      <c r="P187" s="92">
        <v>0</v>
      </c>
      <c r="Q187" s="92">
        <v>0</v>
      </c>
      <c r="R187" s="92">
        <v>0</v>
      </c>
      <c r="S187" s="92">
        <v>0</v>
      </c>
      <c r="T187" s="92">
        <v>0</v>
      </c>
      <c r="U187" s="92">
        <v>0</v>
      </c>
    </row>
    <row r="188" spans="1:21" x14ac:dyDescent="0.2">
      <c r="A188" t="s">
        <v>226</v>
      </c>
      <c r="B188" s="92">
        <v>2.4805640000000002</v>
      </c>
      <c r="C188" s="92">
        <v>2.4805640000000002</v>
      </c>
      <c r="D188" s="92">
        <v>2.4805640000000002</v>
      </c>
      <c r="E188" s="92">
        <v>0</v>
      </c>
      <c r="F188" s="92">
        <v>2.7994864000000002</v>
      </c>
      <c r="G188" s="92">
        <v>2.6645615999999999</v>
      </c>
      <c r="H188" s="92">
        <v>0</v>
      </c>
      <c r="I188" s="92">
        <v>0</v>
      </c>
      <c r="J188" s="92">
        <v>0</v>
      </c>
      <c r="K188" s="92">
        <v>2.6645615999999999</v>
      </c>
      <c r="L188" s="92">
        <v>0</v>
      </c>
      <c r="M188" s="92">
        <v>2.7994864000000002</v>
      </c>
      <c r="N188" s="92">
        <v>0</v>
      </c>
      <c r="O188" s="92">
        <v>0</v>
      </c>
      <c r="P188" s="92">
        <v>0</v>
      </c>
      <c r="Q188" s="92">
        <v>0</v>
      </c>
      <c r="R188" s="92">
        <v>0</v>
      </c>
      <c r="S188" s="92">
        <v>0</v>
      </c>
      <c r="T188" s="92">
        <v>0</v>
      </c>
      <c r="U188" s="92">
        <v>0</v>
      </c>
    </row>
    <row r="189" spans="1:21" x14ac:dyDescent="0.2">
      <c r="A189" t="s">
        <v>227</v>
      </c>
      <c r="B189" s="92">
        <v>4.9611280000000004</v>
      </c>
      <c r="C189" s="92">
        <v>4.9611280000000004</v>
      </c>
      <c r="D189" s="92">
        <v>4.9611280000000004</v>
      </c>
      <c r="E189" s="92">
        <v>0</v>
      </c>
      <c r="F189" s="92">
        <v>5.5989728000000003</v>
      </c>
      <c r="G189" s="92">
        <v>5.3291231999999997</v>
      </c>
      <c r="H189" s="92">
        <v>0</v>
      </c>
      <c r="I189" s="92">
        <v>0</v>
      </c>
      <c r="J189" s="92">
        <v>0</v>
      </c>
      <c r="K189" s="92">
        <v>5.3291231999999997</v>
      </c>
      <c r="L189" s="92">
        <v>0</v>
      </c>
      <c r="M189" s="92">
        <v>5.5989728000000003</v>
      </c>
      <c r="N189" s="92">
        <v>0</v>
      </c>
      <c r="O189" s="92">
        <v>0</v>
      </c>
      <c r="P189" s="92">
        <v>0</v>
      </c>
      <c r="Q189" s="92">
        <v>0</v>
      </c>
      <c r="R189" s="92">
        <v>0</v>
      </c>
      <c r="S189" s="92">
        <v>0</v>
      </c>
      <c r="T189" s="92">
        <v>0</v>
      </c>
      <c r="U189" s="92">
        <v>0</v>
      </c>
    </row>
    <row r="190" spans="1:21" x14ac:dyDescent="0.2">
      <c r="A190" t="s">
        <v>228</v>
      </c>
      <c r="B190" s="92">
        <v>7.4416920000000006</v>
      </c>
      <c r="C190" s="92">
        <v>7.4416920000000006</v>
      </c>
      <c r="D190" s="92">
        <v>7.4416920000000006</v>
      </c>
      <c r="E190" s="92">
        <v>0</v>
      </c>
      <c r="F190" s="92">
        <v>8.3984591999999996</v>
      </c>
      <c r="G190" s="92">
        <v>7.9936848000000005</v>
      </c>
      <c r="H190" s="92">
        <v>0</v>
      </c>
      <c r="I190" s="92">
        <v>0</v>
      </c>
      <c r="J190" s="92">
        <v>0</v>
      </c>
      <c r="K190" s="92">
        <v>7.9936848000000005</v>
      </c>
      <c r="L190" s="92">
        <v>0</v>
      </c>
      <c r="M190" s="92">
        <v>8.3984591999999996</v>
      </c>
      <c r="N190" s="92">
        <v>0</v>
      </c>
      <c r="O190" s="92">
        <v>0</v>
      </c>
      <c r="P190" s="92">
        <v>0</v>
      </c>
      <c r="Q190" s="92">
        <v>0</v>
      </c>
      <c r="R190" s="92">
        <v>0</v>
      </c>
      <c r="S190" s="92">
        <v>0</v>
      </c>
      <c r="T190" s="92">
        <v>0</v>
      </c>
      <c r="U190" s="92">
        <v>0</v>
      </c>
    </row>
    <row r="191" spans="1:21" x14ac:dyDescent="0.2">
      <c r="A191" t="s">
        <v>229</v>
      </c>
      <c r="B191" s="92">
        <v>9.9222560000000009</v>
      </c>
      <c r="C191" s="92">
        <v>9.9222560000000009</v>
      </c>
      <c r="D191" s="92">
        <v>9.9222560000000009</v>
      </c>
      <c r="E191" s="92">
        <v>0</v>
      </c>
      <c r="F191" s="92">
        <v>11.197945600000001</v>
      </c>
      <c r="G191" s="92">
        <v>10.658246399999999</v>
      </c>
      <c r="H191" s="92">
        <v>0</v>
      </c>
      <c r="I191" s="92">
        <v>0</v>
      </c>
      <c r="J191" s="92">
        <v>0</v>
      </c>
      <c r="K191" s="92">
        <v>10.658246399999999</v>
      </c>
      <c r="L191" s="92">
        <v>0</v>
      </c>
      <c r="M191" s="92">
        <v>11.197945600000001</v>
      </c>
      <c r="N191" s="92">
        <v>0</v>
      </c>
      <c r="O191" s="92">
        <v>0</v>
      </c>
      <c r="P191" s="92">
        <v>0</v>
      </c>
      <c r="Q191" s="92">
        <v>0</v>
      </c>
      <c r="R191" s="92">
        <v>0</v>
      </c>
      <c r="S191" s="92">
        <v>0</v>
      </c>
      <c r="T191" s="92">
        <v>0</v>
      </c>
      <c r="U191" s="92">
        <v>0</v>
      </c>
    </row>
    <row r="192" spans="1:21" x14ac:dyDescent="0.2">
      <c r="A192" t="s">
        <v>230</v>
      </c>
      <c r="B192" s="92">
        <v>14.883384000000001</v>
      </c>
      <c r="C192" s="92">
        <v>14.883384000000001</v>
      </c>
      <c r="D192" s="92">
        <v>14.883384000000001</v>
      </c>
      <c r="E192" s="92">
        <v>0</v>
      </c>
      <c r="F192" s="92">
        <v>16.796918399999999</v>
      </c>
      <c r="G192" s="92">
        <v>15.987369600000001</v>
      </c>
      <c r="H192" s="92">
        <v>0</v>
      </c>
      <c r="I192" s="92">
        <v>0</v>
      </c>
      <c r="J192" s="92">
        <v>0</v>
      </c>
      <c r="K192" s="92">
        <v>15.987369600000001</v>
      </c>
      <c r="L192" s="92">
        <v>0</v>
      </c>
      <c r="M192" s="92">
        <v>16.796918399999999</v>
      </c>
      <c r="N192" s="92">
        <v>0</v>
      </c>
      <c r="O192" s="92">
        <v>0</v>
      </c>
      <c r="P192" s="92">
        <v>0</v>
      </c>
      <c r="Q192" s="92">
        <v>0</v>
      </c>
      <c r="R192" s="92">
        <v>0</v>
      </c>
      <c r="S192" s="92">
        <v>0</v>
      </c>
      <c r="T192" s="92">
        <v>0</v>
      </c>
      <c r="U192" s="92">
        <v>0</v>
      </c>
    </row>
    <row r="193" spans="1:21" x14ac:dyDescent="0.2">
      <c r="A193" t="s">
        <v>231</v>
      </c>
      <c r="B193" s="92">
        <v>19.844512000000002</v>
      </c>
      <c r="C193" s="92">
        <v>19.844512000000002</v>
      </c>
      <c r="D193" s="92">
        <v>19.844512000000002</v>
      </c>
      <c r="E193" s="92">
        <v>0</v>
      </c>
      <c r="F193" s="92">
        <v>22.395891200000001</v>
      </c>
      <c r="G193" s="92">
        <v>21.316492799999999</v>
      </c>
      <c r="H193" s="92">
        <v>0</v>
      </c>
      <c r="I193" s="92">
        <v>0</v>
      </c>
      <c r="J193" s="92">
        <v>0</v>
      </c>
      <c r="K193" s="92">
        <v>21.316492799999999</v>
      </c>
      <c r="L193" s="92">
        <v>0</v>
      </c>
      <c r="M193" s="92">
        <v>22.395891200000001</v>
      </c>
      <c r="N193" s="92">
        <v>0</v>
      </c>
      <c r="O193" s="92">
        <v>0</v>
      </c>
      <c r="P193" s="92">
        <v>0</v>
      </c>
      <c r="Q193" s="92">
        <v>0</v>
      </c>
      <c r="R193" s="92">
        <v>0</v>
      </c>
      <c r="S193" s="92">
        <v>0</v>
      </c>
      <c r="T193" s="92">
        <v>0</v>
      </c>
      <c r="U193" s="92">
        <v>0</v>
      </c>
    </row>
    <row r="194" spans="1:21" x14ac:dyDescent="0.2">
      <c r="A194" t="s">
        <v>232</v>
      </c>
      <c r="B194" s="92">
        <v>29.766768000000003</v>
      </c>
      <c r="C194" s="92">
        <v>29.766768000000003</v>
      </c>
      <c r="D194" s="92">
        <v>29.766768000000003</v>
      </c>
      <c r="E194" s="92">
        <v>0</v>
      </c>
      <c r="F194" s="92">
        <v>33.593836799999998</v>
      </c>
      <c r="G194" s="92">
        <v>31.974739200000002</v>
      </c>
      <c r="H194" s="92">
        <v>0</v>
      </c>
      <c r="I194" s="92">
        <v>0</v>
      </c>
      <c r="J194" s="92">
        <v>0</v>
      </c>
      <c r="K194" s="92">
        <v>31.974739200000002</v>
      </c>
      <c r="L194" s="92">
        <v>0</v>
      </c>
      <c r="M194" s="92">
        <v>33.593836799999998</v>
      </c>
      <c r="N194" s="92">
        <v>0</v>
      </c>
      <c r="O194" s="92">
        <v>0</v>
      </c>
      <c r="P194" s="92">
        <v>0</v>
      </c>
      <c r="Q194" s="92">
        <v>0</v>
      </c>
      <c r="R194" s="92">
        <v>0</v>
      </c>
      <c r="S194" s="92">
        <v>0</v>
      </c>
      <c r="T194" s="92">
        <v>0</v>
      </c>
      <c r="U194" s="92">
        <v>0</v>
      </c>
    </row>
    <row r="195" spans="1:21" x14ac:dyDescent="0.2">
      <c r="A195" t="s">
        <v>233</v>
      </c>
      <c r="B195" s="92">
        <v>0.99399999999999988</v>
      </c>
      <c r="C195" s="92">
        <v>0.99399999999999988</v>
      </c>
      <c r="D195" s="92">
        <v>0.99399999999999988</v>
      </c>
      <c r="E195" s="92">
        <v>1.0751999999999999</v>
      </c>
      <c r="F195" s="92">
        <v>1.1787999999999998</v>
      </c>
      <c r="G195" s="92">
        <v>1.0793999999999999</v>
      </c>
      <c r="H195" s="92">
        <v>1.1186</v>
      </c>
      <c r="I195" s="92">
        <v>1.1199999999999999</v>
      </c>
      <c r="J195" s="92">
        <v>1.1186</v>
      </c>
      <c r="K195" s="92">
        <v>0</v>
      </c>
      <c r="L195" s="92">
        <v>0</v>
      </c>
      <c r="M195" s="92">
        <v>1.2516</v>
      </c>
      <c r="N195" s="92">
        <v>1.0682</v>
      </c>
      <c r="O195" s="92">
        <v>1.288</v>
      </c>
      <c r="P195" s="92">
        <v>1.2151999999999998</v>
      </c>
      <c r="Q195" s="92">
        <v>1.1633999999999998</v>
      </c>
      <c r="R195" s="92">
        <v>1.5092000000000001</v>
      </c>
      <c r="S195" s="92">
        <v>1.1858</v>
      </c>
      <c r="T195" s="92">
        <v>1.1858</v>
      </c>
      <c r="U195" s="92">
        <v>0</v>
      </c>
    </row>
    <row r="196" spans="1:21" x14ac:dyDescent="0.2">
      <c r="A196" t="s">
        <v>234</v>
      </c>
      <c r="B196" s="92">
        <v>1.5680000000000001</v>
      </c>
      <c r="C196" s="92">
        <v>1.5680000000000001</v>
      </c>
      <c r="D196" s="92">
        <v>1.5680000000000001</v>
      </c>
      <c r="E196" s="92">
        <v>1.6841999999999999</v>
      </c>
      <c r="F196" s="92">
        <v>1.8311999999999999</v>
      </c>
      <c r="G196" s="92">
        <v>1.6883999999999999</v>
      </c>
      <c r="H196" s="92">
        <v>1.7471999999999999</v>
      </c>
      <c r="I196" s="92">
        <v>1.7471999999999999</v>
      </c>
      <c r="J196" s="92">
        <v>1.7458</v>
      </c>
      <c r="K196" s="92">
        <v>0</v>
      </c>
      <c r="L196" s="92">
        <v>0</v>
      </c>
      <c r="M196" s="92">
        <v>1.9361999999999999</v>
      </c>
      <c r="N196" s="92">
        <v>1.6743999999999999</v>
      </c>
      <c r="O196" s="92">
        <v>1.9879999999999998</v>
      </c>
      <c r="P196" s="92">
        <v>1.8844000000000001</v>
      </c>
      <c r="Q196" s="92">
        <v>1.8101999999999998</v>
      </c>
      <c r="R196" s="92">
        <v>2.3043999999999998</v>
      </c>
      <c r="S196" s="92">
        <v>1.8424</v>
      </c>
      <c r="T196" s="92">
        <v>1.8424</v>
      </c>
      <c r="U196" s="92">
        <v>0</v>
      </c>
    </row>
    <row r="197" spans="1:21" x14ac:dyDescent="0.2">
      <c r="A197" t="s">
        <v>235</v>
      </c>
      <c r="B197" s="92">
        <v>2.7159999999999997</v>
      </c>
      <c r="C197" s="92">
        <v>2.7159999999999997</v>
      </c>
      <c r="D197" s="92">
        <v>2.7159999999999997</v>
      </c>
      <c r="E197" s="92">
        <v>2.9021999999999997</v>
      </c>
      <c r="F197" s="92">
        <v>3.1374</v>
      </c>
      <c r="G197" s="92">
        <v>2.9091999999999998</v>
      </c>
      <c r="H197" s="92">
        <v>3.0029999999999997</v>
      </c>
      <c r="I197" s="92">
        <v>3.0043999999999995</v>
      </c>
      <c r="J197" s="92">
        <v>3.0015999999999998</v>
      </c>
      <c r="K197" s="92">
        <v>0</v>
      </c>
      <c r="L197" s="92">
        <v>0</v>
      </c>
      <c r="M197" s="92">
        <v>3.3054000000000001</v>
      </c>
      <c r="N197" s="92">
        <v>2.8853999999999997</v>
      </c>
      <c r="O197" s="92">
        <v>3.3893999999999997</v>
      </c>
      <c r="P197" s="92">
        <v>3.2227999999999999</v>
      </c>
      <c r="Q197" s="92">
        <v>3.1038000000000001</v>
      </c>
      <c r="R197" s="92">
        <v>3.8947999999999996</v>
      </c>
      <c r="S197" s="92">
        <v>3.1555999999999997</v>
      </c>
      <c r="T197" s="92">
        <v>3.1555999999999997</v>
      </c>
      <c r="U197" s="92">
        <v>0</v>
      </c>
    </row>
    <row r="198" spans="1:21" x14ac:dyDescent="0.2">
      <c r="A198" t="s">
        <v>236</v>
      </c>
      <c r="B198" s="92">
        <v>5.1071999999999997</v>
      </c>
      <c r="C198" s="92">
        <v>5.1071999999999997</v>
      </c>
      <c r="D198" s="92">
        <v>5.1071999999999997</v>
      </c>
      <c r="E198" s="92">
        <v>5.4431999999999992</v>
      </c>
      <c r="F198" s="92">
        <v>5.8688000000000002</v>
      </c>
      <c r="G198" s="92">
        <v>5.4572000000000003</v>
      </c>
      <c r="H198" s="92">
        <v>5.6251999999999995</v>
      </c>
      <c r="I198" s="92">
        <v>5.6265999999999998</v>
      </c>
      <c r="J198" s="92">
        <v>5.6223999999999998</v>
      </c>
      <c r="K198" s="92">
        <v>0</v>
      </c>
      <c r="L198" s="92">
        <v>0</v>
      </c>
      <c r="M198" s="92">
        <v>6.1739999999999995</v>
      </c>
      <c r="N198" s="92">
        <v>5.4137999999999993</v>
      </c>
      <c r="O198" s="92">
        <v>6.3238000000000003</v>
      </c>
      <c r="P198" s="92">
        <v>6.0227999999999993</v>
      </c>
      <c r="Q198" s="92">
        <v>5.8085999999999993</v>
      </c>
      <c r="R198" s="92">
        <v>7.2379999999999995</v>
      </c>
      <c r="S198" s="92">
        <v>5.9009999999999998</v>
      </c>
      <c r="T198" s="92">
        <v>5.9009999999999998</v>
      </c>
      <c r="U198" s="92">
        <v>0</v>
      </c>
    </row>
    <row r="199" spans="1:21" x14ac:dyDescent="0.2">
      <c r="A199" t="s">
        <v>237</v>
      </c>
      <c r="B199" s="92">
        <v>8.5679999999999996</v>
      </c>
      <c r="C199" s="92">
        <v>8.5679999999999996</v>
      </c>
      <c r="D199" s="92">
        <v>8.5679999999999996</v>
      </c>
      <c r="E199" s="92">
        <v>9.1714000000000002</v>
      </c>
      <c r="F199" s="92">
        <v>9.9371999999999989</v>
      </c>
      <c r="G199" s="92">
        <v>9.1980000000000004</v>
      </c>
      <c r="H199" s="92">
        <v>9.4989999999999988</v>
      </c>
      <c r="I199" s="92">
        <v>9.5031999999999996</v>
      </c>
      <c r="J199" s="92">
        <v>9.4947999999999997</v>
      </c>
      <c r="K199" s="92">
        <v>0</v>
      </c>
      <c r="L199" s="92">
        <v>0</v>
      </c>
      <c r="M199" s="92">
        <v>10.484599999999999</v>
      </c>
      <c r="N199" s="92">
        <v>9.1196000000000002</v>
      </c>
      <c r="O199" s="92">
        <v>10.754799999999999</v>
      </c>
      <c r="P199" s="92">
        <v>10.212999999999999</v>
      </c>
      <c r="Q199" s="92">
        <v>9.8279999999999994</v>
      </c>
      <c r="R199" s="92">
        <v>12.399799999999999</v>
      </c>
      <c r="S199" s="92">
        <v>9.9946000000000002</v>
      </c>
      <c r="T199" s="92">
        <v>9.9946000000000002</v>
      </c>
      <c r="U199" s="92">
        <v>0</v>
      </c>
    </row>
    <row r="200" spans="1:21" x14ac:dyDescent="0.2">
      <c r="A200" t="s">
        <v>238</v>
      </c>
      <c r="B200" s="92">
        <v>10.214399999999999</v>
      </c>
      <c r="C200" s="92">
        <v>10.214399999999999</v>
      </c>
      <c r="D200" s="92">
        <v>10.214399999999999</v>
      </c>
      <c r="E200" s="92">
        <v>10.886399999999998</v>
      </c>
      <c r="F200" s="92">
        <v>11.7376</v>
      </c>
      <c r="G200" s="92">
        <v>10.915799999999999</v>
      </c>
      <c r="H200" s="92">
        <v>11.250399999999999</v>
      </c>
      <c r="I200" s="92">
        <v>11.254599999999998</v>
      </c>
      <c r="J200" s="92">
        <v>11.2448</v>
      </c>
      <c r="K200" s="92">
        <v>0</v>
      </c>
      <c r="L200" s="92">
        <v>0</v>
      </c>
      <c r="M200" s="92">
        <v>12.3466</v>
      </c>
      <c r="N200" s="92">
        <v>10.829000000000001</v>
      </c>
      <c r="O200" s="92">
        <v>12.646199999999999</v>
      </c>
      <c r="P200" s="92">
        <v>12.044199999999998</v>
      </c>
      <c r="Q200" s="92">
        <v>11.6158</v>
      </c>
      <c r="R200" s="92">
        <v>14.477399999999998</v>
      </c>
      <c r="S200" s="92">
        <v>11.802</v>
      </c>
      <c r="T200" s="92">
        <v>11.802</v>
      </c>
      <c r="U200" s="92">
        <v>0</v>
      </c>
    </row>
    <row r="201" spans="1:21" x14ac:dyDescent="0.2">
      <c r="A201" t="s">
        <v>239</v>
      </c>
      <c r="B201" s="92">
        <v>1.6659999999999999</v>
      </c>
      <c r="C201" s="92">
        <v>1.6659999999999999</v>
      </c>
      <c r="D201" s="92">
        <v>1.6659999999999999</v>
      </c>
      <c r="E201" s="92">
        <v>1.8213999999999997</v>
      </c>
      <c r="F201" s="92">
        <v>2.0187999999999997</v>
      </c>
      <c r="G201" s="92">
        <v>1.8297999999999999</v>
      </c>
      <c r="H201" s="92">
        <v>2.0453999999999999</v>
      </c>
      <c r="I201" s="92">
        <v>0</v>
      </c>
      <c r="J201" s="92">
        <v>0</v>
      </c>
      <c r="K201" s="92">
        <v>0</v>
      </c>
      <c r="L201" s="92">
        <v>0</v>
      </c>
      <c r="M201" s="92">
        <v>2.3001999999999998</v>
      </c>
      <c r="N201" s="92">
        <v>1.9487999999999996</v>
      </c>
      <c r="O201" s="92">
        <v>0</v>
      </c>
      <c r="P201" s="92">
        <v>2.0888</v>
      </c>
      <c r="Q201" s="92">
        <v>1.9893999999999998</v>
      </c>
      <c r="R201" s="92">
        <v>2.6515999999999997</v>
      </c>
      <c r="S201" s="92">
        <v>0</v>
      </c>
      <c r="T201" s="92">
        <v>0</v>
      </c>
      <c r="U201" s="92">
        <v>1.9084099999999999</v>
      </c>
    </row>
    <row r="202" spans="1:21" x14ac:dyDescent="0.2">
      <c r="A202" t="s">
        <v>240</v>
      </c>
      <c r="B202" s="92">
        <v>2.2119999999999997</v>
      </c>
      <c r="C202" s="92">
        <v>2.2119999999999997</v>
      </c>
      <c r="D202" s="92">
        <v>2.2119999999999997</v>
      </c>
      <c r="E202" s="92">
        <v>2.399222</v>
      </c>
      <c r="F202" s="92">
        <v>2.6370399999999998</v>
      </c>
      <c r="G202" s="92">
        <v>2.4093439999999999</v>
      </c>
      <c r="H202" s="92">
        <v>2.6690860000000001</v>
      </c>
      <c r="I202" s="92">
        <v>0</v>
      </c>
      <c r="J202" s="92">
        <v>0</v>
      </c>
      <c r="K202" s="92">
        <v>0</v>
      </c>
      <c r="L202" s="92">
        <v>0</v>
      </c>
      <c r="M202" s="92">
        <v>2.976064</v>
      </c>
      <c r="N202" s="92">
        <v>2.5527039999999999</v>
      </c>
      <c r="O202" s="92">
        <v>0</v>
      </c>
      <c r="P202" s="92">
        <v>2.7213759999999998</v>
      </c>
      <c r="Q202" s="92">
        <v>2.60162</v>
      </c>
      <c r="R202" s="92">
        <v>3.3994239999999998</v>
      </c>
      <c r="S202" s="92">
        <v>0</v>
      </c>
      <c r="T202" s="92">
        <v>0</v>
      </c>
      <c r="U202" s="92">
        <v>2.504054</v>
      </c>
    </row>
    <row r="203" spans="1:21" x14ac:dyDescent="0.2">
      <c r="A203" t="s">
        <v>241</v>
      </c>
      <c r="B203" s="92">
        <v>3.3039999999999998</v>
      </c>
      <c r="C203" s="92">
        <v>3.3039999999999998</v>
      </c>
      <c r="D203" s="92">
        <v>3.3039999999999998</v>
      </c>
      <c r="E203" s="92">
        <v>3.5548659999999996</v>
      </c>
      <c r="F203" s="92">
        <v>3.8735339999999998</v>
      </c>
      <c r="G203" s="92">
        <v>3.5684179999999999</v>
      </c>
      <c r="H203" s="92">
        <v>3.9164720000000002</v>
      </c>
      <c r="I203" s="92">
        <v>0</v>
      </c>
      <c r="J203" s="92">
        <v>0</v>
      </c>
      <c r="K203" s="92">
        <v>0</v>
      </c>
      <c r="L203" s="92">
        <v>0</v>
      </c>
      <c r="M203" s="92">
        <v>4.3277919999999996</v>
      </c>
      <c r="N203" s="92">
        <v>3.760526</v>
      </c>
      <c r="O203" s="92">
        <v>0</v>
      </c>
      <c r="P203" s="92">
        <v>3.9865279999999994</v>
      </c>
      <c r="Q203" s="92">
        <v>3.8260739999999998</v>
      </c>
      <c r="R203" s="92">
        <v>4.8950719999999999</v>
      </c>
      <c r="S203" s="92">
        <v>0</v>
      </c>
      <c r="T203" s="92">
        <v>0</v>
      </c>
      <c r="U203" s="92">
        <v>3.6953279999999999</v>
      </c>
    </row>
    <row r="204" spans="1:21" x14ac:dyDescent="0.2">
      <c r="A204" t="s">
        <v>242</v>
      </c>
      <c r="B204" s="92">
        <v>5.4879999999999995</v>
      </c>
      <c r="C204" s="92">
        <v>5.4879999999999995</v>
      </c>
      <c r="D204" s="92">
        <v>5.4879999999999995</v>
      </c>
      <c r="E204" s="92">
        <v>5.866153999999999</v>
      </c>
      <c r="F204" s="92">
        <v>6.346508</v>
      </c>
      <c r="G204" s="92">
        <v>5.8865940000000005</v>
      </c>
      <c r="H204" s="92">
        <v>6.4112299999999989</v>
      </c>
      <c r="I204" s="92">
        <v>0</v>
      </c>
      <c r="J204" s="92">
        <v>0</v>
      </c>
      <c r="K204" s="92">
        <v>0</v>
      </c>
      <c r="L204" s="92">
        <v>0</v>
      </c>
      <c r="M204" s="92">
        <v>7.0312619999999999</v>
      </c>
      <c r="N204" s="92">
        <v>6.1761699999999999</v>
      </c>
      <c r="O204" s="92">
        <v>0</v>
      </c>
      <c r="P204" s="92">
        <v>6.5168459999999993</v>
      </c>
      <c r="Q204" s="92">
        <v>6.2749679999999994</v>
      </c>
      <c r="R204" s="92">
        <v>7.8863539999999999</v>
      </c>
      <c r="S204" s="92">
        <v>0</v>
      </c>
      <c r="T204" s="92">
        <v>0</v>
      </c>
      <c r="U204" s="92">
        <v>6.0778759999999989</v>
      </c>
    </row>
    <row r="205" spans="1:21" x14ac:dyDescent="0.2">
      <c r="A205" t="s">
        <v>243</v>
      </c>
      <c r="B205" s="92">
        <v>11.032</v>
      </c>
      <c r="C205" s="92">
        <v>11.032</v>
      </c>
      <c r="D205" s="92">
        <v>11.032</v>
      </c>
      <c r="E205" s="92">
        <v>11.908175999999997</v>
      </c>
      <c r="F205" s="92">
        <v>13.021147999999998</v>
      </c>
      <c r="G205" s="92">
        <v>11.955537999999999</v>
      </c>
      <c r="H205" s="92">
        <v>13.171116</v>
      </c>
      <c r="I205" s="92">
        <v>0</v>
      </c>
      <c r="J205" s="92">
        <v>0</v>
      </c>
      <c r="K205" s="92">
        <v>0</v>
      </c>
      <c r="L205" s="92">
        <v>0</v>
      </c>
      <c r="M205" s="92">
        <v>14.607725999999998</v>
      </c>
      <c r="N205" s="92">
        <v>12.626474</v>
      </c>
      <c r="O205" s="92">
        <v>0</v>
      </c>
      <c r="P205" s="92">
        <v>13.415821999999999</v>
      </c>
      <c r="Q205" s="92">
        <v>12.855388</v>
      </c>
      <c r="R205" s="92">
        <v>16.588978000000001</v>
      </c>
      <c r="S205" s="92">
        <v>0</v>
      </c>
      <c r="T205" s="92">
        <v>0</v>
      </c>
      <c r="U205" s="92">
        <v>12.398749999999998</v>
      </c>
    </row>
    <row r="206" spans="1:21" x14ac:dyDescent="0.2">
      <c r="A206" t="s">
        <v>244</v>
      </c>
      <c r="B206" s="92">
        <v>9.8559999999999999</v>
      </c>
      <c r="C206" s="92">
        <v>9.8559999999999999</v>
      </c>
      <c r="D206" s="92">
        <v>9.8559999999999999</v>
      </c>
      <c r="E206" s="92">
        <v>10.488715999999998</v>
      </c>
      <c r="F206" s="92">
        <v>11.292455999999998</v>
      </c>
      <c r="G206" s="92">
        <v>10.522917999999999</v>
      </c>
      <c r="H206" s="92">
        <v>11.400759999999998</v>
      </c>
      <c r="I206" s="92">
        <v>0</v>
      </c>
      <c r="J206" s="92">
        <v>0</v>
      </c>
      <c r="K206" s="92">
        <v>0</v>
      </c>
      <c r="L206" s="92">
        <v>0</v>
      </c>
      <c r="M206" s="92">
        <v>12.438188</v>
      </c>
      <c r="N206" s="92">
        <v>11.007444</v>
      </c>
      <c r="O206" s="92">
        <v>0</v>
      </c>
      <c r="P206" s="92">
        <v>11.577453999999999</v>
      </c>
      <c r="Q206" s="92">
        <v>11.172742</v>
      </c>
      <c r="R206" s="92">
        <v>13.868945999999999</v>
      </c>
      <c r="S206" s="92">
        <v>0</v>
      </c>
      <c r="T206" s="92">
        <v>0</v>
      </c>
      <c r="U206" s="92">
        <v>10.842985999999998</v>
      </c>
    </row>
    <row r="207" spans="1:21" x14ac:dyDescent="0.2">
      <c r="A207" t="s">
        <v>245</v>
      </c>
      <c r="B207" s="92">
        <v>17.584</v>
      </c>
      <c r="C207" s="92">
        <v>17.584</v>
      </c>
      <c r="D207" s="92">
        <v>17.584</v>
      </c>
      <c r="E207" s="92">
        <v>18.842025999999997</v>
      </c>
      <c r="F207" s="92">
        <v>20.440069999999999</v>
      </c>
      <c r="G207" s="92">
        <v>18.910038</v>
      </c>
      <c r="H207" s="92">
        <v>20.655403999999997</v>
      </c>
      <c r="I207" s="92">
        <v>0</v>
      </c>
      <c r="J207" s="92">
        <v>0</v>
      </c>
      <c r="K207" s="92">
        <v>0</v>
      </c>
      <c r="L207" s="92">
        <v>0</v>
      </c>
      <c r="M207" s="92">
        <v>22.718121999999997</v>
      </c>
      <c r="N207" s="92">
        <v>19.873391999999999</v>
      </c>
      <c r="O207" s="92">
        <v>0</v>
      </c>
      <c r="P207" s="92">
        <v>21.006747999999998</v>
      </c>
      <c r="Q207" s="92">
        <v>20.202055999999999</v>
      </c>
      <c r="R207" s="92">
        <v>25.562851999999999</v>
      </c>
      <c r="S207" s="92">
        <v>0</v>
      </c>
      <c r="T207" s="92">
        <v>0</v>
      </c>
      <c r="U207" s="92">
        <v>19.546408</v>
      </c>
    </row>
    <row r="208" spans="1:21" x14ac:dyDescent="0.2">
      <c r="A208" t="s">
        <v>246</v>
      </c>
      <c r="B208" s="92">
        <v>35.167999999999999</v>
      </c>
      <c r="C208" s="92">
        <v>35.167999999999999</v>
      </c>
      <c r="D208" s="92">
        <v>35.167999999999999</v>
      </c>
      <c r="E208" s="92">
        <v>37.684051999999994</v>
      </c>
      <c r="F208" s="92">
        <v>40.880139999999997</v>
      </c>
      <c r="G208" s="92">
        <v>37.820062</v>
      </c>
      <c r="H208" s="92">
        <v>41.310807999999994</v>
      </c>
      <c r="I208" s="92">
        <v>0</v>
      </c>
      <c r="J208" s="92">
        <v>0</v>
      </c>
      <c r="K208" s="92">
        <v>0</v>
      </c>
      <c r="L208" s="92">
        <v>0</v>
      </c>
      <c r="M208" s="92">
        <v>45.436243999999995</v>
      </c>
      <c r="N208" s="92">
        <v>39.746769999999998</v>
      </c>
      <c r="O208" s="92">
        <v>0</v>
      </c>
      <c r="P208" s="92">
        <v>42.013495999999996</v>
      </c>
      <c r="Q208" s="92">
        <v>40.404125999999998</v>
      </c>
      <c r="R208" s="92">
        <v>51.125703999999999</v>
      </c>
      <c r="S208" s="92">
        <v>0</v>
      </c>
      <c r="T208" s="92">
        <v>0</v>
      </c>
      <c r="U208" s="92">
        <v>39.092829999999999</v>
      </c>
    </row>
    <row r="209" spans="1:21" x14ac:dyDescent="0.2">
      <c r="A209" t="s">
        <v>247</v>
      </c>
      <c r="B209" s="92">
        <v>1.38432</v>
      </c>
      <c r="C209" s="92">
        <v>1.38432</v>
      </c>
      <c r="D209" s="92">
        <v>1.38432</v>
      </c>
      <c r="E209" s="92">
        <v>1.5086399999999998</v>
      </c>
      <c r="F209" s="92">
        <v>1.6665599999999998</v>
      </c>
      <c r="G209" s="92">
        <v>0</v>
      </c>
      <c r="H209" s="92">
        <v>1.68784</v>
      </c>
      <c r="I209" s="92">
        <v>0</v>
      </c>
      <c r="J209" s="92">
        <v>1.68784</v>
      </c>
      <c r="K209" s="92">
        <v>1.4447999999999999</v>
      </c>
      <c r="L209" s="92">
        <v>1.67692</v>
      </c>
      <c r="M209" s="92">
        <v>1.8916799999999998</v>
      </c>
      <c r="N209" s="92">
        <v>1.61056</v>
      </c>
      <c r="O209" s="92">
        <v>0</v>
      </c>
      <c r="P209" s="92">
        <v>1.7225599999999999</v>
      </c>
      <c r="Q209" s="92">
        <v>1.6430399999999998</v>
      </c>
      <c r="R209" s="92">
        <v>2.1728000000000001</v>
      </c>
      <c r="S209" s="92">
        <v>1.6777599999999997</v>
      </c>
      <c r="T209" s="92">
        <v>1.6777599999999997</v>
      </c>
      <c r="U209" s="92">
        <v>0</v>
      </c>
    </row>
    <row r="210" spans="1:21" x14ac:dyDescent="0.2">
      <c r="A210" t="s">
        <v>248</v>
      </c>
      <c r="B210" s="92">
        <v>1.8838399999999997</v>
      </c>
      <c r="C210" s="92">
        <v>1.8838399999999997</v>
      </c>
      <c r="D210" s="92">
        <v>1.8838399999999997</v>
      </c>
      <c r="E210" s="92">
        <v>2.0348579999999998</v>
      </c>
      <c r="F210" s="92">
        <v>2.2266859999999999</v>
      </c>
      <c r="G210" s="92">
        <v>0</v>
      </c>
      <c r="H210" s="92">
        <v>2.2525300000000001</v>
      </c>
      <c r="I210" s="92">
        <v>0</v>
      </c>
      <c r="J210" s="92">
        <v>2.2525300000000001</v>
      </c>
      <c r="K210" s="92">
        <v>1.9573119999999999</v>
      </c>
      <c r="L210" s="92">
        <v>2.239258</v>
      </c>
      <c r="M210" s="92">
        <v>2.5001339999999996</v>
      </c>
      <c r="N210" s="92">
        <v>2.1586599999999998</v>
      </c>
      <c r="O210" s="92">
        <v>0</v>
      </c>
      <c r="P210" s="92">
        <v>2.2946979999999999</v>
      </c>
      <c r="Q210" s="92">
        <v>2.1981119999999996</v>
      </c>
      <c r="R210" s="92">
        <v>2.8416219999999996</v>
      </c>
      <c r="S210" s="92">
        <v>2.2402799999999998</v>
      </c>
      <c r="T210" s="92">
        <v>2.2402799999999998</v>
      </c>
      <c r="U210" s="92">
        <v>0</v>
      </c>
    </row>
    <row r="211" spans="1:21" x14ac:dyDescent="0.2">
      <c r="A211" t="s">
        <v>249</v>
      </c>
      <c r="B211" s="92">
        <v>2.8828800000000001</v>
      </c>
      <c r="C211" s="92">
        <v>2.8828800000000001</v>
      </c>
      <c r="D211" s="92">
        <v>2.8828800000000001</v>
      </c>
      <c r="E211" s="92">
        <v>3.0872799999999998</v>
      </c>
      <c r="F211" s="92">
        <v>3.346924</v>
      </c>
      <c r="G211" s="92">
        <v>0</v>
      </c>
      <c r="H211" s="92">
        <v>3.3819099999999995</v>
      </c>
      <c r="I211" s="92">
        <v>0</v>
      </c>
      <c r="J211" s="92">
        <v>3.3819099999999995</v>
      </c>
      <c r="K211" s="92">
        <v>2.9823219999999999</v>
      </c>
      <c r="L211" s="92">
        <v>3.3639480000000002</v>
      </c>
      <c r="M211" s="92">
        <v>3.7170419999999997</v>
      </c>
      <c r="N211" s="92">
        <v>3.2548459999999997</v>
      </c>
      <c r="O211" s="92">
        <v>0</v>
      </c>
      <c r="P211" s="92">
        <v>3.4389879999999997</v>
      </c>
      <c r="Q211" s="92">
        <v>3.3082559999999996</v>
      </c>
      <c r="R211" s="92">
        <v>4.179252</v>
      </c>
      <c r="S211" s="92">
        <v>3.3653339999999998</v>
      </c>
      <c r="T211" s="92">
        <v>3.3653339999999998</v>
      </c>
      <c r="U211" s="92">
        <v>0</v>
      </c>
    </row>
    <row r="212" spans="1:21" x14ac:dyDescent="0.2">
      <c r="A212" t="s">
        <v>250</v>
      </c>
      <c r="B212" s="92">
        <v>4.88096</v>
      </c>
      <c r="C212" s="92">
        <v>4.88096</v>
      </c>
      <c r="D212" s="92">
        <v>4.88096</v>
      </c>
      <c r="E212" s="92">
        <v>5.1921239999999997</v>
      </c>
      <c r="F212" s="92">
        <v>5.5873999999999997</v>
      </c>
      <c r="G212" s="92">
        <v>0</v>
      </c>
      <c r="H212" s="92">
        <v>5.6406699999999992</v>
      </c>
      <c r="I212" s="92">
        <v>0</v>
      </c>
      <c r="J212" s="92">
        <v>5.6406699999999992</v>
      </c>
      <c r="K212" s="92">
        <v>5.032341999999999</v>
      </c>
      <c r="L212" s="92">
        <v>5.6133280000000001</v>
      </c>
      <c r="M212" s="92">
        <v>6.1508719999999997</v>
      </c>
      <c r="N212" s="92">
        <v>5.4472319999999996</v>
      </c>
      <c r="O212" s="92">
        <v>0</v>
      </c>
      <c r="P212" s="92">
        <v>5.7275679999999998</v>
      </c>
      <c r="Q212" s="92">
        <v>5.5285299999999999</v>
      </c>
      <c r="R212" s="92">
        <v>6.8545120000000006</v>
      </c>
      <c r="S212" s="92">
        <v>5.6154419999999998</v>
      </c>
      <c r="T212" s="92">
        <v>5.6154419999999998</v>
      </c>
      <c r="U212" s="92">
        <v>0</v>
      </c>
    </row>
    <row r="213" spans="1:21" x14ac:dyDescent="0.2">
      <c r="A213" t="s">
        <v>251</v>
      </c>
      <c r="B213" s="92">
        <v>9.5334399999999988</v>
      </c>
      <c r="C213" s="92">
        <v>9.5334399999999988</v>
      </c>
      <c r="D213" s="92">
        <v>9.5334399999999988</v>
      </c>
      <c r="E213" s="92">
        <v>10.244261999999999</v>
      </c>
      <c r="F213" s="92">
        <v>11.147206000000001</v>
      </c>
      <c r="G213" s="92">
        <v>0</v>
      </c>
      <c r="H213" s="92">
        <v>11.268880000000001</v>
      </c>
      <c r="I213" s="92">
        <v>0</v>
      </c>
      <c r="J213" s="92">
        <v>11.268880000000001</v>
      </c>
      <c r="K213" s="92">
        <v>9.8792399999999994</v>
      </c>
      <c r="L213" s="92">
        <v>11.206439999999999</v>
      </c>
      <c r="M213" s="92">
        <v>12.434366000000001</v>
      </c>
      <c r="N213" s="92">
        <v>10.827012</v>
      </c>
      <c r="O213" s="92">
        <v>0</v>
      </c>
      <c r="P213" s="92">
        <v>11.467385999999998</v>
      </c>
      <c r="Q213" s="92">
        <v>11.012721999999998</v>
      </c>
      <c r="R213" s="92">
        <v>14.041733999999998</v>
      </c>
      <c r="S213" s="92">
        <v>11.211241999999999</v>
      </c>
      <c r="T213" s="92">
        <v>11.211241999999999</v>
      </c>
      <c r="U213" s="92">
        <v>0</v>
      </c>
    </row>
    <row r="214" spans="1:21" x14ac:dyDescent="0.2">
      <c r="A214" t="s">
        <v>252</v>
      </c>
      <c r="B214" s="92">
        <v>8.8771199999999997</v>
      </c>
      <c r="C214" s="92">
        <v>8.8771199999999997</v>
      </c>
      <c r="D214" s="92">
        <v>8.8771199999999997</v>
      </c>
      <c r="E214" s="92">
        <v>9.40184</v>
      </c>
      <c r="F214" s="92">
        <v>10.068365999999999</v>
      </c>
      <c r="G214" s="92">
        <v>0</v>
      </c>
      <c r="H214" s="92">
        <v>10.158175999999999</v>
      </c>
      <c r="I214" s="92">
        <v>0</v>
      </c>
      <c r="J214" s="92">
        <v>10.158175999999999</v>
      </c>
      <c r="K214" s="92">
        <v>9.1323819999999998</v>
      </c>
      <c r="L214" s="92">
        <v>10.112088</v>
      </c>
      <c r="M214" s="92">
        <v>11.018518</v>
      </c>
      <c r="N214" s="92">
        <v>9.8320039999999995</v>
      </c>
      <c r="O214" s="92">
        <v>0</v>
      </c>
      <c r="P214" s="92">
        <v>10.304727999999999</v>
      </c>
      <c r="Q214" s="92">
        <v>9.9690919999999998</v>
      </c>
      <c r="R214" s="92">
        <v>12.205031999999997</v>
      </c>
      <c r="S214" s="92">
        <v>10.115629999999999</v>
      </c>
      <c r="T214" s="92">
        <v>10.115629999999999</v>
      </c>
      <c r="U214" s="92">
        <v>0</v>
      </c>
    </row>
    <row r="215" spans="1:21" x14ac:dyDescent="0.2">
      <c r="A215" t="s">
        <v>253</v>
      </c>
      <c r="B215" s="92">
        <v>15.52768</v>
      </c>
      <c r="C215" s="92">
        <v>15.52768</v>
      </c>
      <c r="D215" s="92">
        <v>15.52768</v>
      </c>
      <c r="E215" s="92">
        <v>16.558821999999999</v>
      </c>
      <c r="F215" s="92">
        <v>17.868648</v>
      </c>
      <c r="G215" s="92">
        <v>0</v>
      </c>
      <c r="H215" s="92">
        <v>18.045145999999999</v>
      </c>
      <c r="I215" s="92">
        <v>0</v>
      </c>
      <c r="J215" s="92">
        <v>18.045145999999999</v>
      </c>
      <c r="K215" s="92">
        <v>16.029313999999999</v>
      </c>
      <c r="L215" s="92">
        <v>17.95458</v>
      </c>
      <c r="M215" s="92">
        <v>19.735841999999998</v>
      </c>
      <c r="N215" s="92">
        <v>17.404169999999997</v>
      </c>
      <c r="O215" s="92">
        <v>0</v>
      </c>
      <c r="P215" s="92">
        <v>18.333126</v>
      </c>
      <c r="Q215" s="92">
        <v>17.673558</v>
      </c>
      <c r="R215" s="92">
        <v>22.067513999999999</v>
      </c>
      <c r="S215" s="92">
        <v>17.961537999999997</v>
      </c>
      <c r="T215" s="92">
        <v>17.961537999999997</v>
      </c>
      <c r="U215" s="92">
        <v>0</v>
      </c>
    </row>
    <row r="216" spans="1:21" x14ac:dyDescent="0.2">
      <c r="A216" t="s">
        <v>254</v>
      </c>
      <c r="B216" s="92">
        <v>31.05536</v>
      </c>
      <c r="C216" s="92">
        <v>31.05536</v>
      </c>
      <c r="D216" s="92">
        <v>31.05536</v>
      </c>
      <c r="E216" s="92">
        <v>33.117643999999999</v>
      </c>
      <c r="F216" s="92">
        <v>35.737296000000001</v>
      </c>
      <c r="G216" s="92">
        <v>0</v>
      </c>
      <c r="H216" s="92">
        <v>36.090291999999998</v>
      </c>
      <c r="I216" s="92">
        <v>0</v>
      </c>
      <c r="J216" s="92">
        <v>36.090291999999998</v>
      </c>
      <c r="K216" s="92">
        <v>32.058627999999999</v>
      </c>
      <c r="L216" s="92">
        <v>35.909146</v>
      </c>
      <c r="M216" s="92">
        <v>39.471683999999996</v>
      </c>
      <c r="N216" s="92">
        <v>34.808339999999994</v>
      </c>
      <c r="O216" s="92">
        <v>0</v>
      </c>
      <c r="P216" s="92">
        <v>36.666237999999993</v>
      </c>
      <c r="Q216" s="92">
        <v>35.34713</v>
      </c>
      <c r="R216" s="92">
        <v>44.135041999999999</v>
      </c>
      <c r="S216" s="92">
        <v>35.923075999999995</v>
      </c>
      <c r="T216" s="92">
        <v>35.923075999999995</v>
      </c>
      <c r="U216" s="92">
        <v>0</v>
      </c>
    </row>
    <row r="217" spans="1:21" x14ac:dyDescent="0.2">
      <c r="A217" t="s">
        <v>255</v>
      </c>
      <c r="B217" s="92">
        <v>0.41159999999999997</v>
      </c>
      <c r="C217" s="92">
        <v>0.41159999999999997</v>
      </c>
      <c r="D217" s="92">
        <v>0.41159999999999997</v>
      </c>
      <c r="E217" s="92">
        <v>0.44280599999999998</v>
      </c>
      <c r="F217" s="92">
        <v>0.48245399999999999</v>
      </c>
      <c r="G217" s="92">
        <v>0</v>
      </c>
      <c r="H217" s="92">
        <v>0.487788</v>
      </c>
      <c r="I217" s="92">
        <v>0</v>
      </c>
      <c r="J217" s="92">
        <v>0</v>
      </c>
      <c r="K217" s="92">
        <v>0</v>
      </c>
      <c r="L217" s="92">
        <v>0</v>
      </c>
      <c r="M217" s="92">
        <v>0.53894399999999998</v>
      </c>
      <c r="N217" s="92">
        <v>0.46838400000000002</v>
      </c>
      <c r="O217" s="92">
        <v>0</v>
      </c>
      <c r="P217" s="92">
        <v>0.49649599999999999</v>
      </c>
      <c r="Q217" s="92">
        <v>0</v>
      </c>
      <c r="R217" s="92">
        <v>0.60950400000000005</v>
      </c>
      <c r="S217" s="92">
        <v>0</v>
      </c>
      <c r="T217" s="92">
        <v>0</v>
      </c>
      <c r="U217" s="92">
        <v>0</v>
      </c>
    </row>
    <row r="218" spans="1:21" x14ac:dyDescent="0.2">
      <c r="A218" t="s">
        <v>256</v>
      </c>
      <c r="B218" s="92">
        <v>0.59009999999999996</v>
      </c>
      <c r="C218" s="92">
        <v>0.59009999999999996</v>
      </c>
      <c r="D218" s="92">
        <v>0.59009999999999996</v>
      </c>
      <c r="E218" s="92">
        <v>0.62679399999999996</v>
      </c>
      <c r="F218" s="92">
        <v>0.67339999999999989</v>
      </c>
      <c r="G218" s="92">
        <v>0</v>
      </c>
      <c r="H218" s="92">
        <v>0.6796859999999999</v>
      </c>
      <c r="I218" s="92">
        <v>0</v>
      </c>
      <c r="J218" s="92">
        <v>0</v>
      </c>
      <c r="K218" s="92">
        <v>0</v>
      </c>
      <c r="L218" s="92">
        <v>0</v>
      </c>
      <c r="M218" s="92">
        <v>0.73981600000000003</v>
      </c>
      <c r="N218" s="92">
        <v>0.65686599999999995</v>
      </c>
      <c r="O218" s="92">
        <v>0</v>
      </c>
      <c r="P218" s="92">
        <v>0.68990600000000002</v>
      </c>
      <c r="Q218" s="92">
        <v>0</v>
      </c>
      <c r="R218" s="92">
        <v>0.82279399999999991</v>
      </c>
      <c r="S218" s="92">
        <v>0</v>
      </c>
      <c r="T218" s="92">
        <v>0</v>
      </c>
      <c r="U218" s="92">
        <v>0</v>
      </c>
    </row>
    <row r="219" spans="1:21" x14ac:dyDescent="0.2">
      <c r="A219" t="s">
        <v>257</v>
      </c>
      <c r="B219" s="92">
        <v>1.1801999999999999</v>
      </c>
      <c r="C219" s="92">
        <v>1.1801999999999999</v>
      </c>
      <c r="D219" s="92">
        <v>1.1801999999999999</v>
      </c>
      <c r="E219" s="92">
        <v>1.253574</v>
      </c>
      <c r="F219" s="92">
        <v>1.3467999999999998</v>
      </c>
      <c r="G219" s="92">
        <v>0</v>
      </c>
      <c r="H219" s="92">
        <v>1.3593719999999998</v>
      </c>
      <c r="I219" s="92">
        <v>0</v>
      </c>
      <c r="J219" s="92">
        <v>0</v>
      </c>
      <c r="K219" s="92">
        <v>0</v>
      </c>
      <c r="L219" s="92">
        <v>0</v>
      </c>
      <c r="M219" s="92">
        <v>1.4796320000000001</v>
      </c>
      <c r="N219" s="92">
        <v>1.3137319999999999</v>
      </c>
      <c r="O219" s="92">
        <v>0</v>
      </c>
      <c r="P219" s="92">
        <v>1.3798259999999998</v>
      </c>
      <c r="Q219" s="92">
        <v>0</v>
      </c>
      <c r="R219" s="92">
        <v>1.6455879999999998</v>
      </c>
      <c r="S219" s="92">
        <v>0</v>
      </c>
      <c r="T219" s="92">
        <v>0</v>
      </c>
      <c r="U219" s="92">
        <v>0</v>
      </c>
    </row>
    <row r="220" spans="1:21" x14ac:dyDescent="0.2">
      <c r="A220" t="s">
        <v>258</v>
      </c>
      <c r="B220" s="92">
        <v>2.3603999999999998</v>
      </c>
      <c r="C220" s="92">
        <v>2.3603999999999998</v>
      </c>
      <c r="D220" s="92">
        <v>2.3603999999999998</v>
      </c>
      <c r="E220" s="92">
        <v>2.5071479999999999</v>
      </c>
      <c r="F220" s="92">
        <v>2.6935999999999996</v>
      </c>
      <c r="G220" s="92">
        <v>0</v>
      </c>
      <c r="H220" s="92">
        <v>2.7187299999999999</v>
      </c>
      <c r="I220" s="92">
        <v>0</v>
      </c>
      <c r="J220" s="92">
        <v>0</v>
      </c>
      <c r="K220" s="92">
        <v>0</v>
      </c>
      <c r="L220" s="92">
        <v>0</v>
      </c>
      <c r="M220" s="92">
        <v>2.9592640000000001</v>
      </c>
      <c r="N220" s="92">
        <v>2.6274639999999998</v>
      </c>
      <c r="O220" s="92">
        <v>0</v>
      </c>
      <c r="P220" s="92">
        <v>2.7596379999999998</v>
      </c>
      <c r="Q220" s="92">
        <v>0</v>
      </c>
      <c r="R220" s="92">
        <v>3.2911619999999999</v>
      </c>
      <c r="S220" s="92">
        <v>0</v>
      </c>
      <c r="T220" s="92">
        <v>0</v>
      </c>
      <c r="U220" s="92">
        <v>0</v>
      </c>
    </row>
    <row r="221" spans="1:21" x14ac:dyDescent="0.2">
      <c r="A221" t="s">
        <v>259</v>
      </c>
      <c r="B221" s="92">
        <v>3.1852799999999997</v>
      </c>
      <c r="C221" s="92">
        <v>3.1852799999999997</v>
      </c>
      <c r="D221" s="92">
        <v>3.1852799999999997</v>
      </c>
      <c r="E221" s="92">
        <v>3.4229999999999996</v>
      </c>
      <c r="F221" s="92">
        <v>3.72512</v>
      </c>
      <c r="G221" s="92">
        <v>0</v>
      </c>
      <c r="H221" s="92">
        <v>3.76586</v>
      </c>
      <c r="I221" s="92">
        <v>0</v>
      </c>
      <c r="J221" s="92">
        <v>3.7657199999999995</v>
      </c>
      <c r="K221" s="92">
        <v>3.3009200000000001</v>
      </c>
      <c r="L221" s="92">
        <v>3.7447199999999996</v>
      </c>
      <c r="M221" s="92">
        <v>4.1556199999999999</v>
      </c>
      <c r="N221" s="92">
        <v>3.6180199999999996</v>
      </c>
      <c r="O221" s="92">
        <v>0</v>
      </c>
      <c r="P221" s="92">
        <v>3.8320799999999999</v>
      </c>
      <c r="Q221" s="92">
        <v>3.68004</v>
      </c>
      <c r="R221" s="92">
        <v>4.6933599999999993</v>
      </c>
      <c r="S221" s="92">
        <v>3.7465399999999995</v>
      </c>
      <c r="T221" s="92">
        <v>3.7465399999999995</v>
      </c>
      <c r="U221" s="92">
        <v>0</v>
      </c>
    </row>
    <row r="222" spans="1:21" x14ac:dyDescent="0.2">
      <c r="A222" t="s">
        <v>260</v>
      </c>
      <c r="B222" s="92">
        <v>5.48576</v>
      </c>
      <c r="C222" s="92">
        <v>5.48576</v>
      </c>
      <c r="D222" s="92">
        <v>5.48576</v>
      </c>
      <c r="E222" s="92">
        <v>5.8635919999999997</v>
      </c>
      <c r="F222" s="92">
        <v>6.3437779999999995</v>
      </c>
      <c r="G222" s="92">
        <v>0</v>
      </c>
      <c r="H222" s="92">
        <v>6.4085279999999996</v>
      </c>
      <c r="I222" s="92">
        <v>0</v>
      </c>
      <c r="J222" s="92">
        <v>6.4083039999999993</v>
      </c>
      <c r="K222" s="92">
        <v>5.6695520000000004</v>
      </c>
      <c r="L222" s="92">
        <v>6.3749279999999997</v>
      </c>
      <c r="M222" s="92">
        <v>7.0280139999999998</v>
      </c>
      <c r="N222" s="92">
        <v>6.173551999999999</v>
      </c>
      <c r="O222" s="92">
        <v>0</v>
      </c>
      <c r="P222" s="92">
        <v>6.5137799999999997</v>
      </c>
      <c r="Q222" s="92">
        <v>6.2721259999999992</v>
      </c>
      <c r="R222" s="92">
        <v>7.8826999999999989</v>
      </c>
      <c r="S222" s="92">
        <v>6.3778259999999989</v>
      </c>
      <c r="T222" s="92">
        <v>6.3778259999999989</v>
      </c>
      <c r="U222" s="92">
        <v>0</v>
      </c>
    </row>
    <row r="223" spans="1:21" x14ac:dyDescent="0.2">
      <c r="A223" t="s">
        <v>261</v>
      </c>
      <c r="B223" s="92">
        <v>2.5227999999999997</v>
      </c>
      <c r="C223" s="92">
        <v>2.5227999999999997</v>
      </c>
      <c r="D223" s="92">
        <v>2.5227999999999997</v>
      </c>
      <c r="E223" s="92">
        <v>2.6874399999999996</v>
      </c>
      <c r="F223" s="92">
        <v>2.8966699999999994</v>
      </c>
      <c r="G223" s="92">
        <v>0</v>
      </c>
      <c r="H223" s="92">
        <v>2.9248939999999997</v>
      </c>
      <c r="I223" s="92">
        <v>0</v>
      </c>
      <c r="J223" s="92">
        <v>0</v>
      </c>
      <c r="K223" s="92">
        <v>0</v>
      </c>
      <c r="L223" s="92">
        <v>0</v>
      </c>
      <c r="M223" s="92">
        <v>3.1948280000000002</v>
      </c>
      <c r="N223" s="92">
        <v>2.822498</v>
      </c>
      <c r="O223" s="92">
        <v>0</v>
      </c>
      <c r="P223" s="92">
        <v>2.970758</v>
      </c>
      <c r="Q223" s="92">
        <v>0</v>
      </c>
      <c r="R223" s="92">
        <v>3.5672419999999994</v>
      </c>
      <c r="S223" s="92">
        <v>0</v>
      </c>
      <c r="T223" s="92">
        <v>0</v>
      </c>
      <c r="U223" s="92">
        <v>0</v>
      </c>
    </row>
    <row r="224" spans="1:21" x14ac:dyDescent="0.2">
      <c r="A224" t="s">
        <v>262</v>
      </c>
      <c r="B224" s="92">
        <v>2.8629999999999995</v>
      </c>
      <c r="C224" s="92">
        <v>2.8629999999999995</v>
      </c>
      <c r="D224" s="92">
        <v>2.8629999999999995</v>
      </c>
      <c r="E224" s="92">
        <v>0</v>
      </c>
      <c r="F224" s="92">
        <v>3.5154000000000001</v>
      </c>
      <c r="G224" s="92">
        <v>0</v>
      </c>
      <c r="H224" s="92">
        <v>0</v>
      </c>
      <c r="I224" s="92">
        <v>0</v>
      </c>
      <c r="J224" s="92">
        <v>0</v>
      </c>
      <c r="K224" s="92">
        <v>3.0029999999999997</v>
      </c>
      <c r="L224" s="92">
        <v>0</v>
      </c>
      <c r="M224" s="92">
        <v>4.0362</v>
      </c>
      <c r="N224" s="92">
        <v>0</v>
      </c>
      <c r="O224" s="92">
        <v>0</v>
      </c>
      <c r="P224" s="92">
        <v>0</v>
      </c>
      <c r="Q224" s="92">
        <v>3.4607999999999999</v>
      </c>
      <c r="R224" s="92">
        <v>0</v>
      </c>
      <c r="S224" s="92">
        <v>0</v>
      </c>
      <c r="T224" s="92">
        <v>0</v>
      </c>
      <c r="U224" s="92">
        <v>0</v>
      </c>
    </row>
    <row r="225" spans="1:21" x14ac:dyDescent="0.2">
      <c r="A225" t="s">
        <v>263</v>
      </c>
      <c r="B225" s="92">
        <v>3.6541119999999996</v>
      </c>
      <c r="C225" s="92">
        <v>3.6541119999999996</v>
      </c>
      <c r="D225" s="92">
        <v>3.6541119999999996</v>
      </c>
      <c r="E225" s="92">
        <v>0</v>
      </c>
      <c r="F225" s="92">
        <v>4.4400999999999993</v>
      </c>
      <c r="G225" s="92">
        <v>0</v>
      </c>
      <c r="H225" s="92">
        <v>0</v>
      </c>
      <c r="I225" s="92">
        <v>0</v>
      </c>
      <c r="J225" s="92">
        <v>0</v>
      </c>
      <c r="K225" s="92">
        <v>3.822784</v>
      </c>
      <c r="L225" s="92">
        <v>0</v>
      </c>
      <c r="M225" s="92">
        <v>5.0675519999999992</v>
      </c>
      <c r="N225" s="92">
        <v>0</v>
      </c>
      <c r="O225" s="92">
        <v>0</v>
      </c>
      <c r="P225" s="92">
        <v>0</v>
      </c>
      <c r="Q225" s="92">
        <v>4.3743279999999993</v>
      </c>
      <c r="R225" s="92">
        <v>0</v>
      </c>
      <c r="S225" s="92">
        <v>0</v>
      </c>
      <c r="T225" s="92">
        <v>0</v>
      </c>
      <c r="U225" s="92">
        <v>0</v>
      </c>
    </row>
    <row r="226" spans="1:21" x14ac:dyDescent="0.2">
      <c r="A226" t="s">
        <v>264</v>
      </c>
      <c r="B226" s="92">
        <v>5.2363359999999997</v>
      </c>
      <c r="C226" s="92">
        <v>5.2363359999999997</v>
      </c>
      <c r="D226" s="92">
        <v>5.2363359999999997</v>
      </c>
      <c r="E226" s="92">
        <v>0</v>
      </c>
      <c r="F226" s="92">
        <v>6.2895139999999996</v>
      </c>
      <c r="G226" s="92">
        <v>0</v>
      </c>
      <c r="H226" s="92">
        <v>0</v>
      </c>
      <c r="I226" s="92">
        <v>0</v>
      </c>
      <c r="J226" s="92">
        <v>0</v>
      </c>
      <c r="K226" s="92">
        <v>5.4623379999999999</v>
      </c>
      <c r="L226" s="92">
        <v>0</v>
      </c>
      <c r="M226" s="92">
        <v>7.1302419999999991</v>
      </c>
      <c r="N226" s="92">
        <v>0</v>
      </c>
      <c r="O226" s="92">
        <v>0</v>
      </c>
      <c r="P226" s="92">
        <v>0</v>
      </c>
      <c r="Q226" s="92">
        <v>6.2013699999999998</v>
      </c>
      <c r="R226" s="92">
        <v>0</v>
      </c>
      <c r="S226" s="92">
        <v>0</v>
      </c>
      <c r="T226" s="92">
        <v>0</v>
      </c>
      <c r="U226" s="92">
        <v>0</v>
      </c>
    </row>
    <row r="227" spans="1:21" x14ac:dyDescent="0.2">
      <c r="A227" t="s">
        <v>265</v>
      </c>
      <c r="B227" s="92">
        <v>8.4007839999999998</v>
      </c>
      <c r="C227" s="92">
        <v>8.4007839999999998</v>
      </c>
      <c r="D227" s="92">
        <v>8.4007839999999998</v>
      </c>
      <c r="E227" s="92">
        <v>0</v>
      </c>
      <c r="F227" s="92">
        <v>9.9883279999999992</v>
      </c>
      <c r="G227" s="92">
        <v>0</v>
      </c>
      <c r="H227" s="92">
        <v>0</v>
      </c>
      <c r="I227" s="92">
        <v>0</v>
      </c>
      <c r="J227" s="92">
        <v>0</v>
      </c>
      <c r="K227" s="92">
        <v>8.74146</v>
      </c>
      <c r="L227" s="92">
        <v>0</v>
      </c>
      <c r="M227" s="92">
        <v>11.255649999999999</v>
      </c>
      <c r="N227" s="92">
        <v>0</v>
      </c>
      <c r="O227" s="92">
        <v>0</v>
      </c>
      <c r="P227" s="92">
        <v>0</v>
      </c>
      <c r="Q227" s="92">
        <v>9.8554680000000001</v>
      </c>
      <c r="R227" s="92">
        <v>0</v>
      </c>
      <c r="S227" s="92">
        <v>0</v>
      </c>
      <c r="T227" s="92">
        <v>0</v>
      </c>
      <c r="U227" s="92">
        <v>0</v>
      </c>
    </row>
    <row r="228" spans="1:21" x14ac:dyDescent="0.2">
      <c r="A228" t="s">
        <v>266</v>
      </c>
      <c r="B228" s="92">
        <v>17.780895999999998</v>
      </c>
      <c r="C228" s="92">
        <v>17.780895999999998</v>
      </c>
      <c r="D228" s="92">
        <v>17.780895999999998</v>
      </c>
      <c r="E228" s="92">
        <v>0</v>
      </c>
      <c r="F228" s="92">
        <v>21.459228</v>
      </c>
      <c r="G228" s="92">
        <v>0</v>
      </c>
      <c r="H228" s="92">
        <v>0</v>
      </c>
      <c r="I228" s="92">
        <v>0</v>
      </c>
      <c r="J228" s="92">
        <v>0</v>
      </c>
      <c r="K228" s="92">
        <v>18.570229999999999</v>
      </c>
      <c r="L228" s="92">
        <v>0</v>
      </c>
      <c r="M228" s="92">
        <v>24.395587999999996</v>
      </c>
      <c r="N228" s="92">
        <v>0</v>
      </c>
      <c r="O228" s="92">
        <v>0</v>
      </c>
      <c r="P228" s="92">
        <v>0</v>
      </c>
      <c r="Q228" s="92">
        <v>21.151395999999998</v>
      </c>
      <c r="R228" s="92">
        <v>0</v>
      </c>
      <c r="S228" s="92">
        <v>0</v>
      </c>
      <c r="T228" s="92">
        <v>0</v>
      </c>
      <c r="U228" s="92">
        <v>0</v>
      </c>
    </row>
    <row r="229" spans="1:21" x14ac:dyDescent="0.2">
      <c r="A229" t="s">
        <v>267</v>
      </c>
      <c r="B229" s="92">
        <v>14.729666</v>
      </c>
      <c r="C229" s="92">
        <v>14.729666</v>
      </c>
      <c r="D229" s="92">
        <v>14.729666</v>
      </c>
      <c r="E229" s="92">
        <v>0</v>
      </c>
      <c r="F229" s="92">
        <v>17.385956</v>
      </c>
      <c r="G229" s="92">
        <v>0</v>
      </c>
      <c r="H229" s="92">
        <v>0</v>
      </c>
      <c r="I229" s="92">
        <v>0</v>
      </c>
      <c r="J229" s="92">
        <v>0</v>
      </c>
      <c r="K229" s="92">
        <v>15.299689999999998</v>
      </c>
      <c r="L229" s="92">
        <v>0</v>
      </c>
      <c r="M229" s="92">
        <v>19.506437999999999</v>
      </c>
      <c r="N229" s="92">
        <v>0</v>
      </c>
      <c r="O229" s="92">
        <v>0</v>
      </c>
      <c r="P229" s="92">
        <v>0</v>
      </c>
      <c r="Q229" s="92">
        <v>17.163650000000001</v>
      </c>
      <c r="R229" s="92">
        <v>0</v>
      </c>
      <c r="S229" s="92">
        <v>0</v>
      </c>
      <c r="T229" s="92">
        <v>0</v>
      </c>
      <c r="U229" s="92">
        <v>0</v>
      </c>
    </row>
    <row r="230" spans="1:21" x14ac:dyDescent="0.2">
      <c r="A230" t="s">
        <v>268</v>
      </c>
      <c r="B230" s="92">
        <v>27.274225999999999</v>
      </c>
      <c r="C230" s="92">
        <v>27.274225999999999</v>
      </c>
      <c r="D230" s="92">
        <v>27.274225999999999</v>
      </c>
      <c r="E230" s="92">
        <v>0</v>
      </c>
      <c r="F230" s="92">
        <v>32.555683999999999</v>
      </c>
      <c r="G230" s="92">
        <v>0</v>
      </c>
      <c r="H230" s="92">
        <v>0</v>
      </c>
      <c r="I230" s="92">
        <v>0</v>
      </c>
      <c r="J230" s="92">
        <v>0</v>
      </c>
      <c r="K230" s="92">
        <v>28.407581999999998</v>
      </c>
      <c r="L230" s="92">
        <v>0</v>
      </c>
      <c r="M230" s="92">
        <v>36.771783999999997</v>
      </c>
      <c r="N230" s="92">
        <v>0</v>
      </c>
      <c r="O230" s="92">
        <v>0</v>
      </c>
      <c r="P230" s="92">
        <v>0</v>
      </c>
      <c r="Q230" s="92">
        <v>32.113675999999998</v>
      </c>
      <c r="R230" s="92">
        <v>0</v>
      </c>
      <c r="S230" s="92">
        <v>0</v>
      </c>
      <c r="T230" s="92">
        <v>0</v>
      </c>
      <c r="U230" s="92">
        <v>0</v>
      </c>
    </row>
    <row r="231" spans="1:21" x14ac:dyDescent="0.2">
      <c r="A231" t="s">
        <v>269</v>
      </c>
      <c r="B231" s="92">
        <v>54.548451999999997</v>
      </c>
      <c r="C231" s="92">
        <v>54.548451999999997</v>
      </c>
      <c r="D231" s="92">
        <v>54.548451999999997</v>
      </c>
      <c r="E231" s="92">
        <v>0</v>
      </c>
      <c r="F231" s="92">
        <v>65.111367999999999</v>
      </c>
      <c r="G231" s="92">
        <v>0</v>
      </c>
      <c r="H231" s="92">
        <v>0</v>
      </c>
      <c r="I231" s="92">
        <v>0</v>
      </c>
      <c r="J231" s="92">
        <v>0</v>
      </c>
      <c r="K231" s="92">
        <v>56.815177999999996</v>
      </c>
      <c r="L231" s="92">
        <v>0</v>
      </c>
      <c r="M231" s="92">
        <v>73.543567999999993</v>
      </c>
      <c r="N231" s="92">
        <v>0</v>
      </c>
      <c r="O231" s="92">
        <v>0</v>
      </c>
      <c r="P231" s="92">
        <v>0</v>
      </c>
      <c r="Q231" s="92">
        <v>64.227351999999996</v>
      </c>
      <c r="R231" s="92">
        <v>0</v>
      </c>
      <c r="S231" s="92">
        <v>0</v>
      </c>
      <c r="T231" s="92">
        <v>0</v>
      </c>
      <c r="U231" s="92">
        <v>0</v>
      </c>
    </row>
  </sheetData>
  <dataConsolidate/>
  <conditionalFormatting sqref="J2:L16">
    <cfRule type="cellIs" dxfId="1" priority="1" operator="equal">
      <formula>0</formula>
    </cfRule>
    <cfRule type="containsBlanks" dxfId="0" priority="2">
      <formula>LEN(TRIM(J2))=0</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10AE05-0AAE-C840-89FE-38664A456088}">
  <dimension ref="A1:U51"/>
  <sheetViews>
    <sheetView topLeftCell="B1" zoomScale="120" zoomScaleNormal="120" workbookViewId="0">
      <selection activeCell="M57" sqref="M57:M231"/>
    </sheetView>
  </sheetViews>
  <sheetFormatPr baseColWidth="10" defaultRowHeight="16" x14ac:dyDescent="0.2"/>
  <cols>
    <col min="1" max="1" width="26.83203125" bestFit="1" customWidth="1"/>
    <col min="2" max="2" width="18.1640625" bestFit="1" customWidth="1"/>
    <col min="3" max="3" width="16.33203125" bestFit="1" customWidth="1"/>
    <col min="4" max="4" width="13.1640625" bestFit="1" customWidth="1"/>
    <col min="5" max="5" width="14.83203125" bestFit="1" customWidth="1"/>
    <col min="6" max="6" width="13" bestFit="1" customWidth="1"/>
    <col min="7" max="7" width="11" bestFit="1" customWidth="1"/>
    <col min="8" max="8" width="11.1640625" bestFit="1" customWidth="1"/>
    <col min="9" max="9" width="10" bestFit="1" customWidth="1"/>
    <col min="10" max="10" width="9.33203125" bestFit="1" customWidth="1"/>
    <col min="11" max="11" width="9.83203125" bestFit="1" customWidth="1"/>
    <col min="12" max="12" width="20" bestFit="1" customWidth="1"/>
    <col min="13" max="13" width="17.5" bestFit="1" customWidth="1"/>
    <col min="14" max="14" width="19.33203125" bestFit="1" customWidth="1"/>
    <col min="15" max="15" width="20.6640625" bestFit="1" customWidth="1"/>
    <col min="16" max="16" width="18.5" bestFit="1" customWidth="1"/>
    <col min="17" max="17" width="17" bestFit="1" customWidth="1"/>
    <col min="18" max="18" width="23.33203125" bestFit="1" customWidth="1"/>
    <col min="19" max="19" width="23" bestFit="1" customWidth="1"/>
    <col min="20" max="20" width="22.1640625" bestFit="1" customWidth="1"/>
    <col min="21" max="21" width="14.33203125" bestFit="1" customWidth="1"/>
    <col min="23" max="23" width="33.33203125" bestFit="1" customWidth="1"/>
  </cols>
  <sheetData>
    <row r="1" spans="1:21" x14ac:dyDescent="0.2">
      <c r="A1" s="26"/>
      <c r="B1" s="27" t="s">
        <v>25</v>
      </c>
      <c r="C1" s="27" t="s">
        <v>26</v>
      </c>
      <c r="D1" s="27" t="s">
        <v>67</v>
      </c>
      <c r="E1" s="27" t="s">
        <v>66</v>
      </c>
      <c r="F1" s="64" t="s">
        <v>27</v>
      </c>
      <c r="G1" s="64" t="s">
        <v>28</v>
      </c>
      <c r="H1" s="64" t="s">
        <v>58</v>
      </c>
      <c r="I1" s="114" t="s">
        <v>90</v>
      </c>
      <c r="J1" s="114" t="s">
        <v>84</v>
      </c>
      <c r="K1" s="114" t="s">
        <v>91</v>
      </c>
      <c r="L1" s="114" t="s">
        <v>92</v>
      </c>
      <c r="M1" s="64" t="s">
        <v>29</v>
      </c>
      <c r="N1" s="64" t="s">
        <v>56</v>
      </c>
      <c r="O1" s="64" t="s">
        <v>30</v>
      </c>
      <c r="P1" s="64" t="s">
        <v>31</v>
      </c>
      <c r="Q1" s="64" t="s">
        <v>32</v>
      </c>
      <c r="R1" s="64" t="s">
        <v>68</v>
      </c>
      <c r="S1" s="64" t="s">
        <v>35</v>
      </c>
      <c r="T1" s="64" t="s">
        <v>70</v>
      </c>
      <c r="U1" s="2" t="s">
        <v>93</v>
      </c>
    </row>
    <row r="2" spans="1:21" x14ac:dyDescent="0.2">
      <c r="A2" s="26" t="s">
        <v>270</v>
      </c>
      <c r="B2" s="88">
        <v>7.0999999999999994E-2</v>
      </c>
      <c r="C2" s="88">
        <v>7.0999999999999994E-2</v>
      </c>
      <c r="D2" s="88">
        <v>7.0999999999999994E-2</v>
      </c>
      <c r="E2" s="88">
        <v>8.2000000000000003E-2</v>
      </c>
      <c r="F2" s="88">
        <v>8.5999999999999993E-2</v>
      </c>
      <c r="G2" s="88">
        <v>7.9000000000000001E-2</v>
      </c>
      <c r="H2" s="88">
        <v>8.5999999999999993E-2</v>
      </c>
      <c r="I2" s="88">
        <v>7.0919999999999997E-2</v>
      </c>
      <c r="J2" s="91">
        <v>7.0151999999999992E-2</v>
      </c>
      <c r="K2" s="88">
        <v>7.0536000000000001E-2</v>
      </c>
      <c r="L2" s="88">
        <v>6.861600000000001E-2</v>
      </c>
      <c r="M2" s="88">
        <v>8.5999999999999993E-2</v>
      </c>
      <c r="N2" s="88">
        <v>8.5999999999999993E-2</v>
      </c>
      <c r="O2" s="88">
        <v>8.5999999999999993E-2</v>
      </c>
      <c r="P2" s="88">
        <v>9.8000000000000004E-2</v>
      </c>
      <c r="Q2" s="88">
        <v>8.5999999999999993E-2</v>
      </c>
      <c r="R2" s="88">
        <v>9.5000000000000001E-2</v>
      </c>
      <c r="S2" s="88">
        <v>8.5999999999999993E-2</v>
      </c>
      <c r="T2" s="88">
        <v>8.5999999999999993E-2</v>
      </c>
      <c r="U2" s="88">
        <v>7.0919999999999997E-2</v>
      </c>
    </row>
    <row r="3" spans="1:21" x14ac:dyDescent="0.2">
      <c r="A3" s="26" t="s">
        <v>271</v>
      </c>
      <c r="B3" s="88">
        <v>9.6000000000000002E-2</v>
      </c>
      <c r="C3" s="88">
        <v>9.6000000000000002E-2</v>
      </c>
      <c r="D3" s="88">
        <v>9.6000000000000002E-2</v>
      </c>
      <c r="E3" s="88">
        <v>0.11600000000000001</v>
      </c>
      <c r="F3" s="88">
        <v>0.11600000000000001</v>
      </c>
      <c r="G3" s="88">
        <v>0.106</v>
      </c>
      <c r="H3" s="88">
        <v>0.11600000000000001</v>
      </c>
      <c r="I3" s="88">
        <v>0.116808</v>
      </c>
      <c r="J3" s="91">
        <v>0.11546400000000001</v>
      </c>
      <c r="K3" s="88">
        <v>0.11604</v>
      </c>
      <c r="L3" s="88">
        <v>0.11239200000000002</v>
      </c>
      <c r="M3" s="88">
        <v>0.11600000000000001</v>
      </c>
      <c r="N3" s="88">
        <v>0.11600000000000001</v>
      </c>
      <c r="O3" s="88">
        <v>0.11600000000000001</v>
      </c>
      <c r="P3" s="88">
        <v>0.13200000000000001</v>
      </c>
      <c r="Q3" s="88">
        <v>0.11600000000000001</v>
      </c>
      <c r="R3" s="88">
        <v>0.125</v>
      </c>
      <c r="S3" s="88">
        <v>0.11600000000000001</v>
      </c>
      <c r="T3" s="88">
        <v>0.11600000000000001</v>
      </c>
      <c r="U3" s="88">
        <v>0.116808</v>
      </c>
    </row>
    <row r="4" spans="1:21" x14ac:dyDescent="0.2">
      <c r="A4" s="26" t="s">
        <v>272</v>
      </c>
      <c r="B4" s="88">
        <v>0.19500000000000001</v>
      </c>
      <c r="C4" s="88">
        <v>0.19500000000000001</v>
      </c>
      <c r="D4" s="88">
        <v>0.19500000000000001</v>
      </c>
      <c r="E4" s="88">
        <v>0.22500000000000001</v>
      </c>
      <c r="F4" s="88">
        <v>0.23499999999999999</v>
      </c>
      <c r="G4" s="88">
        <v>0.215</v>
      </c>
      <c r="H4" s="88">
        <v>0.23400000000000001</v>
      </c>
      <c r="I4" s="88">
        <v>0.221196</v>
      </c>
      <c r="J4" s="91">
        <v>0.21850800000000001</v>
      </c>
      <c r="K4" s="88">
        <v>0.21966000000000002</v>
      </c>
      <c r="L4" s="88">
        <v>0.212364</v>
      </c>
      <c r="M4" s="88">
        <v>0.23499999999999999</v>
      </c>
      <c r="N4" s="88">
        <v>0.23499999999999999</v>
      </c>
      <c r="O4" s="88">
        <v>0.23499999999999999</v>
      </c>
      <c r="P4" s="88">
        <v>0.26700000000000002</v>
      </c>
      <c r="Q4" s="88">
        <v>0.23499999999999999</v>
      </c>
      <c r="R4" s="88">
        <v>0.255</v>
      </c>
      <c r="S4" s="88">
        <v>0.23499999999999999</v>
      </c>
      <c r="T4" s="88">
        <v>0.23499999999999999</v>
      </c>
      <c r="U4" s="88">
        <v>0.221196</v>
      </c>
    </row>
    <row r="5" spans="1:21" x14ac:dyDescent="0.2">
      <c r="A5" s="26" t="s">
        <v>273</v>
      </c>
      <c r="B5" s="88">
        <v>0.38500000000000001</v>
      </c>
      <c r="C5" s="88">
        <v>0.38500000000000001</v>
      </c>
      <c r="D5" s="88">
        <v>0.38500000000000001</v>
      </c>
      <c r="E5" s="88">
        <v>0.44500000000000001</v>
      </c>
      <c r="F5" s="88">
        <v>0.46500000000000002</v>
      </c>
      <c r="G5" s="88">
        <v>0.42499999999999999</v>
      </c>
      <c r="H5" s="88">
        <v>0.46500000000000002</v>
      </c>
      <c r="I5" s="88">
        <v>0.46742400000000001</v>
      </c>
      <c r="J5" s="91">
        <v>0.46185600000000004</v>
      </c>
      <c r="K5" s="88">
        <v>0.46435199999999999</v>
      </c>
      <c r="L5" s="88">
        <v>0.44956800000000008</v>
      </c>
      <c r="M5" s="88">
        <v>0.46500000000000002</v>
      </c>
      <c r="N5" s="88">
        <v>0.46500000000000002</v>
      </c>
      <c r="O5" s="88">
        <v>0.46500000000000002</v>
      </c>
      <c r="P5" s="88">
        <v>0.52600000000000002</v>
      </c>
      <c r="Q5" s="88">
        <v>0.46500000000000002</v>
      </c>
      <c r="R5" s="88">
        <v>0.505</v>
      </c>
      <c r="S5" s="88">
        <v>0.46500000000000002</v>
      </c>
      <c r="T5" s="88">
        <v>0.46500000000000002</v>
      </c>
      <c r="U5" s="88">
        <v>0.46742400000000001</v>
      </c>
    </row>
    <row r="6" spans="1:21" x14ac:dyDescent="0.2">
      <c r="A6" s="26" t="s">
        <v>274</v>
      </c>
      <c r="B6" s="88">
        <v>0.76900000000000002</v>
      </c>
      <c r="C6" s="88">
        <v>0.76900000000000002</v>
      </c>
      <c r="D6" s="88">
        <v>0.76900000000000002</v>
      </c>
      <c r="E6" s="88">
        <v>0.88900000000000001</v>
      </c>
      <c r="F6" s="88">
        <v>0.92900000000000005</v>
      </c>
      <c r="G6" s="88">
        <v>0.84899999999999998</v>
      </c>
      <c r="H6" s="88">
        <v>0.92900000000000005</v>
      </c>
      <c r="I6" s="88">
        <v>0.93484800000000001</v>
      </c>
      <c r="J6" s="91">
        <v>0.92371200000000009</v>
      </c>
      <c r="K6" s="88">
        <v>0.92870399999999997</v>
      </c>
      <c r="L6" s="88">
        <v>0.89913600000000016</v>
      </c>
      <c r="M6" s="88">
        <v>0.92900000000000005</v>
      </c>
      <c r="N6" s="88">
        <v>0.92900000000000005</v>
      </c>
      <c r="O6" s="88">
        <v>0.92900000000000005</v>
      </c>
      <c r="P6" s="88">
        <v>1.0509999999999999</v>
      </c>
      <c r="Q6" s="88">
        <v>0.92900000000000005</v>
      </c>
      <c r="R6" s="88">
        <v>1.008</v>
      </c>
      <c r="S6" s="88">
        <v>0.92900000000000005</v>
      </c>
      <c r="T6" s="88">
        <v>0.92900000000000005</v>
      </c>
      <c r="U6" s="88">
        <v>0.93484800000000001</v>
      </c>
    </row>
    <row r="7" spans="1:21" x14ac:dyDescent="0.2">
      <c r="A7" s="26" t="s">
        <v>275</v>
      </c>
      <c r="B7" s="88">
        <v>0.23100000000000001</v>
      </c>
      <c r="C7" s="88">
        <v>0.23100000000000001</v>
      </c>
      <c r="D7" s="88">
        <v>0.23100000000000001</v>
      </c>
      <c r="E7" s="88">
        <v>0.27100000000000002</v>
      </c>
      <c r="F7" s="88">
        <v>0.28100000000000003</v>
      </c>
      <c r="G7" s="88">
        <v>0.26100000000000001</v>
      </c>
      <c r="H7" s="88">
        <v>0.28100000000000003</v>
      </c>
      <c r="I7" s="88">
        <v>0.26817999999999997</v>
      </c>
      <c r="J7" s="91">
        <v>0.26817999999999997</v>
      </c>
      <c r="K7" s="88">
        <v>0.23968300000000003</v>
      </c>
      <c r="L7" s="88">
        <v>0.26012999999999997</v>
      </c>
      <c r="M7" s="88">
        <v>0.28100000000000003</v>
      </c>
      <c r="N7" s="88">
        <v>0.311</v>
      </c>
      <c r="O7" s="88">
        <v>0.311</v>
      </c>
      <c r="P7" s="88">
        <v>0.33100000000000002</v>
      </c>
      <c r="Q7" s="88">
        <v>0.28100000000000003</v>
      </c>
      <c r="R7" s="88">
        <v>0.32</v>
      </c>
      <c r="S7" s="88">
        <v>0.28100000000000003</v>
      </c>
      <c r="T7" s="88">
        <v>0.28100000000000003</v>
      </c>
      <c r="U7" s="88">
        <v>0.26817999999999997</v>
      </c>
    </row>
    <row r="8" spans="1:21" x14ac:dyDescent="0.2">
      <c r="A8" s="26" t="s">
        <v>276</v>
      </c>
      <c r="B8" s="88">
        <v>0.46100000000000002</v>
      </c>
      <c r="C8" s="88">
        <v>0.46100000000000002</v>
      </c>
      <c r="D8" s="88">
        <v>0.46100000000000002</v>
      </c>
      <c r="E8" s="88">
        <v>0.54100000000000004</v>
      </c>
      <c r="F8" s="88">
        <v>0.56100000000000005</v>
      </c>
      <c r="G8" s="88">
        <v>0.51100000000000001</v>
      </c>
      <c r="H8" s="88">
        <v>0.55200000000000005</v>
      </c>
      <c r="I8" s="88">
        <v>0.53635999999999995</v>
      </c>
      <c r="J8" s="91">
        <v>0.53635999999999995</v>
      </c>
      <c r="K8" s="88">
        <v>0.47936600000000007</v>
      </c>
      <c r="L8" s="88">
        <v>0.52025999999999994</v>
      </c>
      <c r="M8" s="88">
        <v>0.56100000000000005</v>
      </c>
      <c r="N8" s="88">
        <v>0.621</v>
      </c>
      <c r="O8" s="88">
        <v>0.621</v>
      </c>
      <c r="P8" s="88">
        <v>0.66100000000000003</v>
      </c>
      <c r="Q8" s="88">
        <v>0.56100000000000005</v>
      </c>
      <c r="R8" s="88">
        <v>0.64</v>
      </c>
      <c r="S8" s="88">
        <v>0.56100000000000005</v>
      </c>
      <c r="T8" s="88">
        <v>0.56100000000000005</v>
      </c>
      <c r="U8" s="88">
        <v>0.53635999999999995</v>
      </c>
    </row>
    <row r="9" spans="1:21" x14ac:dyDescent="0.2">
      <c r="A9" s="26" t="s">
        <v>277</v>
      </c>
      <c r="B9" s="88">
        <v>0.92200000000000004</v>
      </c>
      <c r="C9" s="88">
        <v>0.92200000000000004</v>
      </c>
      <c r="D9" s="88">
        <v>0.92200000000000004</v>
      </c>
      <c r="E9" s="88">
        <v>1.0820000000000001</v>
      </c>
      <c r="F9" s="88">
        <v>1.1220000000000001</v>
      </c>
      <c r="G9" s="88">
        <v>1.022</v>
      </c>
      <c r="H9" s="88">
        <v>1.111</v>
      </c>
      <c r="I9" s="88">
        <v>1.0727199999999999</v>
      </c>
      <c r="J9" s="91">
        <v>1.0727199999999999</v>
      </c>
      <c r="K9" s="88">
        <v>0.95873200000000014</v>
      </c>
      <c r="L9" s="88">
        <v>1.0405199999999999</v>
      </c>
      <c r="M9" s="88">
        <v>1.1220000000000001</v>
      </c>
      <c r="N9" s="88">
        <v>1.242</v>
      </c>
      <c r="O9" s="88">
        <v>1.242</v>
      </c>
      <c r="P9" s="88">
        <v>1.3220000000000001</v>
      </c>
      <c r="Q9" s="88">
        <v>1.1220000000000001</v>
      </c>
      <c r="R9" s="88">
        <v>1.53</v>
      </c>
      <c r="S9" s="88">
        <v>1.1220000000000001</v>
      </c>
      <c r="T9" s="88">
        <v>1.1220000000000001</v>
      </c>
      <c r="U9" s="88">
        <v>1.07111</v>
      </c>
    </row>
    <row r="10" spans="1:21" x14ac:dyDescent="0.2">
      <c r="A10" s="26" t="s">
        <v>278</v>
      </c>
      <c r="B10" s="88">
        <v>1.8440000000000001</v>
      </c>
      <c r="C10" s="88">
        <v>1.8440000000000001</v>
      </c>
      <c r="D10" s="88">
        <v>1.8440000000000001</v>
      </c>
      <c r="E10" s="88">
        <v>2.1640000000000001</v>
      </c>
      <c r="F10" s="88">
        <v>2.2440000000000002</v>
      </c>
      <c r="G10" s="88">
        <v>2.044</v>
      </c>
      <c r="H10" s="88">
        <v>2.2149999999999999</v>
      </c>
      <c r="I10" s="88">
        <v>2.1454399999999998</v>
      </c>
      <c r="J10" s="91">
        <v>2.1454399999999998</v>
      </c>
      <c r="K10" s="88">
        <v>1.9174640000000003</v>
      </c>
      <c r="L10" s="88">
        <v>2.0810399999999998</v>
      </c>
      <c r="M10" s="88">
        <v>2.2440000000000002</v>
      </c>
      <c r="N10" s="88">
        <v>2.484</v>
      </c>
      <c r="O10" s="88">
        <v>2.484</v>
      </c>
      <c r="P10" s="88">
        <v>2.6440000000000001</v>
      </c>
      <c r="Q10" s="88">
        <v>2.2440000000000002</v>
      </c>
      <c r="R10" s="88">
        <v>2.2850000000000001</v>
      </c>
      <c r="S10" s="88">
        <v>2.2440000000000002</v>
      </c>
      <c r="T10" s="88">
        <v>2.2440000000000002</v>
      </c>
      <c r="U10" s="88">
        <v>2.14222</v>
      </c>
    </row>
    <row r="11" spans="1:21" x14ac:dyDescent="0.2">
      <c r="A11" s="26" t="s">
        <v>279</v>
      </c>
      <c r="B11" s="88">
        <v>3.6480000000000001</v>
      </c>
      <c r="C11" s="88">
        <v>3.6480000000000001</v>
      </c>
      <c r="D11" s="88">
        <v>3.6480000000000001</v>
      </c>
      <c r="E11" s="88">
        <v>4.2880000000000003</v>
      </c>
      <c r="F11" s="88">
        <v>4.4480000000000004</v>
      </c>
      <c r="G11" s="88">
        <v>4.048</v>
      </c>
      <c r="H11" s="88">
        <v>4.3680000000000003</v>
      </c>
      <c r="I11" s="88">
        <v>4.8272399999999998</v>
      </c>
      <c r="J11" s="91">
        <v>4.8272399999999998</v>
      </c>
      <c r="K11" s="88">
        <v>3.8349280000000006</v>
      </c>
      <c r="L11" s="88">
        <v>4.6823399999999999</v>
      </c>
      <c r="M11" s="88">
        <v>4.4480000000000004</v>
      </c>
      <c r="N11" s="88">
        <v>4.9279999999999999</v>
      </c>
      <c r="O11" s="88">
        <v>4.9279999999999999</v>
      </c>
      <c r="P11" s="88">
        <v>5.2480000000000002</v>
      </c>
      <c r="Q11" s="88">
        <v>4.4480000000000004</v>
      </c>
      <c r="R11" s="88">
        <v>5.048</v>
      </c>
      <c r="S11" s="88">
        <v>4.4480000000000004</v>
      </c>
      <c r="T11" s="88">
        <v>4.4480000000000004</v>
      </c>
      <c r="U11" s="88">
        <v>4.8208000000000002</v>
      </c>
    </row>
    <row r="12" spans="1:21" x14ac:dyDescent="0.2">
      <c r="A12" s="26" t="s">
        <v>280</v>
      </c>
      <c r="B12" s="88">
        <v>0.23100000000000001</v>
      </c>
      <c r="C12" s="88">
        <v>0.23100000000000001</v>
      </c>
      <c r="D12" s="88">
        <v>0.23100000000000001</v>
      </c>
      <c r="E12" s="88">
        <v>0.27100000000000002</v>
      </c>
      <c r="F12" s="88">
        <v>0.32100000000000001</v>
      </c>
      <c r="G12" s="88">
        <v>0.26100000000000001</v>
      </c>
      <c r="H12" s="88">
        <v>0.28100000000000003</v>
      </c>
      <c r="I12" s="88">
        <v>0.28188000000000002</v>
      </c>
      <c r="J12" s="91">
        <v>0.28187999999999996</v>
      </c>
      <c r="K12" s="88">
        <v>0.25720500000000002</v>
      </c>
      <c r="L12" s="88">
        <v>0.2726925</v>
      </c>
      <c r="M12" s="88">
        <v>0.28100000000000003</v>
      </c>
      <c r="N12" s="88">
        <v>0.32100000000000001</v>
      </c>
      <c r="O12" s="88">
        <v>0.32100000000000001</v>
      </c>
      <c r="P12" s="88">
        <v>0.33100000000000002</v>
      </c>
      <c r="Q12" s="88">
        <v>0.28100000000000003</v>
      </c>
      <c r="R12" s="88">
        <v>0.32</v>
      </c>
      <c r="S12" s="88">
        <v>0.28100000000000003</v>
      </c>
      <c r="T12" s="88">
        <v>0.28100000000000003</v>
      </c>
      <c r="U12" s="88">
        <v>0.28188000000000002</v>
      </c>
    </row>
    <row r="13" spans="1:21" x14ac:dyDescent="0.2">
      <c r="A13" s="26" t="s">
        <v>281</v>
      </c>
      <c r="B13" s="88">
        <v>0.46100000000000002</v>
      </c>
      <c r="C13" s="88">
        <v>0.46100000000000002</v>
      </c>
      <c r="D13" s="88">
        <v>0.46100000000000002</v>
      </c>
      <c r="E13" s="88">
        <v>0.54100000000000004</v>
      </c>
      <c r="F13" s="88">
        <v>0.64100000000000001</v>
      </c>
      <c r="G13" s="88">
        <v>0.51100000000000001</v>
      </c>
      <c r="H13" s="88">
        <v>0.55100000000000005</v>
      </c>
      <c r="I13" s="88">
        <v>0.56376000000000004</v>
      </c>
      <c r="J13" s="91">
        <v>0.56375999999999993</v>
      </c>
      <c r="K13" s="88">
        <v>0.51441000000000003</v>
      </c>
      <c r="L13" s="88">
        <v>0.54538500000000001</v>
      </c>
      <c r="M13" s="88">
        <v>0.56100000000000005</v>
      </c>
      <c r="N13" s="88">
        <v>0.64100000000000001</v>
      </c>
      <c r="O13" s="88">
        <v>0.64100000000000001</v>
      </c>
      <c r="P13" s="88">
        <v>0.66100000000000003</v>
      </c>
      <c r="Q13" s="88">
        <v>0.56100000000000005</v>
      </c>
      <c r="R13" s="88">
        <v>0.64</v>
      </c>
      <c r="S13" s="88">
        <v>0.56100000000000005</v>
      </c>
      <c r="T13" s="88">
        <v>0.56100000000000005</v>
      </c>
      <c r="U13" s="88">
        <v>0.56376000000000004</v>
      </c>
    </row>
    <row r="14" spans="1:21" x14ac:dyDescent="0.2">
      <c r="A14" s="26" t="s">
        <v>282</v>
      </c>
      <c r="B14" s="88">
        <v>0.92200000000000004</v>
      </c>
      <c r="C14" s="88">
        <v>0.92200000000000004</v>
      </c>
      <c r="D14" s="88">
        <v>0.92200000000000004</v>
      </c>
      <c r="E14" s="88">
        <v>1.0820000000000001</v>
      </c>
      <c r="F14" s="88">
        <v>1.282</v>
      </c>
      <c r="G14" s="88">
        <v>1.022</v>
      </c>
      <c r="H14" s="88" t="s">
        <v>22</v>
      </c>
      <c r="I14" s="88">
        <v>1.1275200000000001</v>
      </c>
      <c r="J14" s="91">
        <v>1.1275199999999999</v>
      </c>
      <c r="K14" s="88">
        <v>1.0288200000000001</v>
      </c>
      <c r="L14" s="88">
        <v>1.09077</v>
      </c>
      <c r="M14" s="88">
        <v>1.1220000000000001</v>
      </c>
      <c r="N14" s="88">
        <v>1.282</v>
      </c>
      <c r="O14" s="88">
        <v>1.282</v>
      </c>
      <c r="P14" s="88">
        <v>1.3220000000000001</v>
      </c>
      <c r="Q14" s="88">
        <v>1.1220000000000001</v>
      </c>
      <c r="R14" s="88">
        <v>1.2729999999999999</v>
      </c>
      <c r="S14" s="88">
        <v>1.1220000000000001</v>
      </c>
      <c r="T14" s="88">
        <v>1.1220000000000001</v>
      </c>
      <c r="U14" s="88">
        <v>1.1275200000000001</v>
      </c>
    </row>
    <row r="15" spans="1:21" x14ac:dyDescent="0.2">
      <c r="A15" s="26" t="s">
        <v>284</v>
      </c>
      <c r="B15" s="88">
        <v>1.8440000000000001</v>
      </c>
      <c r="C15" s="88">
        <v>1.8440000000000001</v>
      </c>
      <c r="D15" s="88">
        <v>1.8440000000000001</v>
      </c>
      <c r="E15" s="88">
        <v>2.1640000000000001</v>
      </c>
      <c r="F15" s="88">
        <v>2.5640000000000001</v>
      </c>
      <c r="G15" s="88">
        <v>2.044</v>
      </c>
      <c r="H15" s="88" t="s">
        <v>22</v>
      </c>
      <c r="I15" s="88">
        <v>2.2550400000000002</v>
      </c>
      <c r="J15" s="91">
        <v>2.2550399999999997</v>
      </c>
      <c r="K15" s="88">
        <v>2.0576400000000001</v>
      </c>
      <c r="L15" s="88">
        <v>2.18154</v>
      </c>
      <c r="M15" s="88">
        <v>2.2440000000000002</v>
      </c>
      <c r="N15" s="88">
        <v>2.5640000000000001</v>
      </c>
      <c r="O15" s="88">
        <v>2.5640000000000001</v>
      </c>
      <c r="P15" s="88">
        <v>2.6440000000000001</v>
      </c>
      <c r="Q15" s="88">
        <v>2.2440000000000002</v>
      </c>
      <c r="R15" s="88">
        <v>2.5430000000000001</v>
      </c>
      <c r="S15" s="88">
        <v>2.2440000000000002</v>
      </c>
      <c r="T15" s="88">
        <v>2.2440000000000002</v>
      </c>
      <c r="U15" s="88">
        <v>2.2550400000000002</v>
      </c>
    </row>
    <row r="16" spans="1:21" x14ac:dyDescent="0.2">
      <c r="A16" s="26" t="s">
        <v>286</v>
      </c>
      <c r="B16" s="88">
        <v>3.6880000000000002</v>
      </c>
      <c r="C16" s="88">
        <v>3.6880000000000002</v>
      </c>
      <c r="D16" s="88">
        <v>3.6880000000000002</v>
      </c>
      <c r="E16" s="88">
        <v>4.3280000000000003</v>
      </c>
      <c r="F16" s="88">
        <v>5.1280000000000001</v>
      </c>
      <c r="G16" s="88">
        <v>4.0880000000000001</v>
      </c>
      <c r="H16" s="88" t="s">
        <v>22</v>
      </c>
      <c r="I16" s="88">
        <v>4.5100800000000003</v>
      </c>
      <c r="J16" s="91">
        <v>4.5100799999999994</v>
      </c>
      <c r="K16" s="88">
        <v>4.1152800000000003</v>
      </c>
      <c r="L16" s="88">
        <v>4.3630800000000001</v>
      </c>
      <c r="M16" s="88">
        <v>4.4880000000000004</v>
      </c>
      <c r="N16" s="88">
        <v>5.1280000000000001</v>
      </c>
      <c r="O16" s="88">
        <v>5.1280000000000001</v>
      </c>
      <c r="P16" s="88">
        <v>5.2880000000000003</v>
      </c>
      <c r="Q16" s="88">
        <v>4.4880000000000004</v>
      </c>
      <c r="R16" s="88">
        <v>5.0880000000000001</v>
      </c>
      <c r="S16" s="88">
        <v>4.4880000000000004</v>
      </c>
      <c r="T16" s="88">
        <v>4.4880000000000004</v>
      </c>
      <c r="U16" s="88">
        <v>4.5113925000000004</v>
      </c>
    </row>
    <row r="17" spans="1:21" x14ac:dyDescent="0.2">
      <c r="A17" s="26" t="s">
        <v>283</v>
      </c>
      <c r="B17" s="88">
        <v>0.43099999999999999</v>
      </c>
      <c r="C17" s="88">
        <v>0.43099999999999999</v>
      </c>
      <c r="D17" s="88">
        <v>0.43099999999999999</v>
      </c>
      <c r="E17" s="88" t="s">
        <v>22</v>
      </c>
      <c r="F17" s="88">
        <v>0.59099999999999997</v>
      </c>
      <c r="G17" s="88">
        <v>0.48199999999999998</v>
      </c>
      <c r="H17" s="88">
        <v>0.52</v>
      </c>
      <c r="I17" s="88" t="s">
        <v>22</v>
      </c>
      <c r="J17" s="88" t="s">
        <v>22</v>
      </c>
      <c r="K17" s="88" t="s">
        <v>22</v>
      </c>
      <c r="L17" s="88" t="s">
        <v>22</v>
      </c>
      <c r="M17" s="88">
        <v>0.52100000000000002</v>
      </c>
      <c r="N17" s="88">
        <v>0.59099999999999997</v>
      </c>
      <c r="O17" s="88">
        <v>0.59099999999999997</v>
      </c>
      <c r="P17" s="88">
        <v>0.61099999999999999</v>
      </c>
      <c r="Q17" s="88">
        <v>0.52100000000000002</v>
      </c>
      <c r="R17" s="88" t="s">
        <v>22</v>
      </c>
      <c r="S17" s="88" t="s">
        <v>22</v>
      </c>
      <c r="T17" s="88" t="s">
        <v>22</v>
      </c>
      <c r="U17" s="88" t="s">
        <v>22</v>
      </c>
    </row>
    <row r="18" spans="1:21" x14ac:dyDescent="0.2">
      <c r="A18" s="26" t="s">
        <v>285</v>
      </c>
      <c r="B18" s="88">
        <v>0.86099999999999999</v>
      </c>
      <c r="C18" s="88">
        <v>0.86099999999999999</v>
      </c>
      <c r="D18" s="88">
        <v>0.86099999999999999</v>
      </c>
      <c r="E18" s="88" t="s">
        <v>22</v>
      </c>
      <c r="F18" s="88">
        <v>1.1819999999999999</v>
      </c>
      <c r="G18" s="88">
        <v>0.96299999999999997</v>
      </c>
      <c r="H18" s="88">
        <v>1.032</v>
      </c>
      <c r="I18" s="88" t="s">
        <v>22</v>
      </c>
      <c r="J18" s="88" t="s">
        <v>22</v>
      </c>
      <c r="K18" s="88" t="s">
        <v>22</v>
      </c>
      <c r="L18" s="88" t="s">
        <v>22</v>
      </c>
      <c r="M18" s="88">
        <v>1.0409999999999999</v>
      </c>
      <c r="N18" s="88">
        <v>1.1819999999999999</v>
      </c>
      <c r="O18" s="88">
        <v>1.1819999999999999</v>
      </c>
      <c r="P18" s="88">
        <v>1.2210000000000001</v>
      </c>
      <c r="Q18" s="88">
        <v>1.0409999999999999</v>
      </c>
      <c r="R18" s="88" t="s">
        <v>22</v>
      </c>
      <c r="S18" s="88" t="s">
        <v>22</v>
      </c>
      <c r="T18" s="88" t="s">
        <v>22</v>
      </c>
      <c r="U18" s="88" t="s">
        <v>22</v>
      </c>
    </row>
    <row r="19" spans="1:21" x14ac:dyDescent="0.2">
      <c r="A19" s="26" t="s">
        <v>287</v>
      </c>
      <c r="B19" s="88">
        <v>1.722</v>
      </c>
      <c r="C19" s="88">
        <v>1.722</v>
      </c>
      <c r="D19" s="88">
        <v>1.722</v>
      </c>
      <c r="E19" s="88" t="s">
        <v>22</v>
      </c>
      <c r="F19" s="88">
        <v>2.3719999999999999</v>
      </c>
      <c r="G19" s="88">
        <v>1.9259999999999999</v>
      </c>
      <c r="H19" s="88">
        <v>2.0630000000000002</v>
      </c>
      <c r="I19" s="88" t="s">
        <v>22</v>
      </c>
      <c r="J19" s="88" t="s">
        <v>22</v>
      </c>
      <c r="K19" s="88" t="s">
        <v>22</v>
      </c>
      <c r="L19" s="88" t="s">
        <v>22</v>
      </c>
      <c r="M19" s="88">
        <v>2.0819999999999999</v>
      </c>
      <c r="N19" s="88">
        <v>2.3719999999999999</v>
      </c>
      <c r="O19" s="88">
        <v>2.3719999999999999</v>
      </c>
      <c r="P19" s="88">
        <v>2.4420000000000002</v>
      </c>
      <c r="Q19" s="88">
        <v>2.0819999999999999</v>
      </c>
      <c r="R19" s="88" t="s">
        <v>22</v>
      </c>
      <c r="S19" s="88" t="s">
        <v>22</v>
      </c>
      <c r="T19" s="88" t="s">
        <v>22</v>
      </c>
      <c r="U19" s="88" t="s">
        <v>22</v>
      </c>
    </row>
    <row r="20" spans="1:21" x14ac:dyDescent="0.2">
      <c r="A20" s="26" t="s">
        <v>289</v>
      </c>
      <c r="B20" s="88">
        <v>2.5830000000000002</v>
      </c>
      <c r="C20" s="88">
        <v>2.5830000000000002</v>
      </c>
      <c r="D20" s="88">
        <v>2.5830000000000002</v>
      </c>
      <c r="E20" s="88" t="s">
        <v>22</v>
      </c>
      <c r="F20" s="88">
        <v>3.5539999999999998</v>
      </c>
      <c r="G20" s="88">
        <v>2.8889999999999998</v>
      </c>
      <c r="H20" s="88">
        <v>3.0939999999999999</v>
      </c>
      <c r="I20" s="88" t="s">
        <v>22</v>
      </c>
      <c r="J20" s="88" t="s">
        <v>22</v>
      </c>
      <c r="K20" s="88" t="s">
        <v>22</v>
      </c>
      <c r="L20" s="88" t="s">
        <v>22</v>
      </c>
      <c r="M20" s="88">
        <v>3.1230000000000002</v>
      </c>
      <c r="N20" s="88">
        <v>3.5539999999999998</v>
      </c>
      <c r="O20" s="88">
        <v>3.5539999999999998</v>
      </c>
      <c r="P20" s="88">
        <v>3.6629999999999998</v>
      </c>
      <c r="Q20" s="88">
        <v>3.1230000000000002</v>
      </c>
      <c r="R20" s="88" t="s">
        <v>22</v>
      </c>
      <c r="S20" s="88" t="s">
        <v>22</v>
      </c>
      <c r="T20" s="88" t="s">
        <v>22</v>
      </c>
      <c r="U20" s="88" t="s">
        <v>22</v>
      </c>
    </row>
    <row r="21" spans="1:21" x14ac:dyDescent="0.2">
      <c r="A21" s="26" t="s">
        <v>292</v>
      </c>
      <c r="B21" s="88">
        <v>5.1660000000000004</v>
      </c>
      <c r="C21" s="88">
        <v>5.1660000000000004</v>
      </c>
      <c r="D21" s="88">
        <v>5.1660000000000004</v>
      </c>
      <c r="E21" s="88" t="s">
        <v>22</v>
      </c>
      <c r="F21" s="88">
        <v>7.1070000000000002</v>
      </c>
      <c r="G21" s="88">
        <v>5.7779999999999996</v>
      </c>
      <c r="H21" s="88">
        <v>6.1950000000000003</v>
      </c>
      <c r="I21" s="88" t="s">
        <v>22</v>
      </c>
      <c r="J21" s="88" t="s">
        <v>22</v>
      </c>
      <c r="K21" s="88" t="s">
        <v>22</v>
      </c>
      <c r="L21" s="88" t="s">
        <v>22</v>
      </c>
      <c r="M21" s="88">
        <v>6.2460000000000004</v>
      </c>
      <c r="N21" s="88">
        <v>7.1070000000000002</v>
      </c>
      <c r="O21" s="88">
        <v>7.1070000000000002</v>
      </c>
      <c r="P21" s="88">
        <v>7.3259999999999996</v>
      </c>
      <c r="Q21" s="88">
        <v>6.2460000000000004</v>
      </c>
      <c r="R21" s="88" t="s">
        <v>22</v>
      </c>
      <c r="S21" s="88" t="s">
        <v>22</v>
      </c>
      <c r="T21" s="88" t="s">
        <v>22</v>
      </c>
      <c r="U21" s="88" t="s">
        <v>22</v>
      </c>
    </row>
    <row r="22" spans="1:21" x14ac:dyDescent="0.2">
      <c r="A22" s="26" t="s">
        <v>295</v>
      </c>
      <c r="B22" s="88">
        <v>10.331</v>
      </c>
      <c r="C22" s="88">
        <v>10.331</v>
      </c>
      <c r="D22" s="88">
        <v>10.331</v>
      </c>
      <c r="E22" s="88" t="s">
        <v>22</v>
      </c>
      <c r="F22" s="88">
        <v>14.221</v>
      </c>
      <c r="G22" s="88">
        <v>11.555</v>
      </c>
      <c r="H22" s="88">
        <v>12.381</v>
      </c>
      <c r="I22" s="88" t="s">
        <v>22</v>
      </c>
      <c r="J22" s="88" t="s">
        <v>22</v>
      </c>
      <c r="K22" s="88" t="s">
        <v>22</v>
      </c>
      <c r="L22" s="88" t="s">
        <v>22</v>
      </c>
      <c r="M22" s="88">
        <v>12.491</v>
      </c>
      <c r="N22" s="88">
        <v>14.221</v>
      </c>
      <c r="O22" s="88">
        <v>14.221</v>
      </c>
      <c r="P22" s="88">
        <v>14.651</v>
      </c>
      <c r="Q22" s="88">
        <v>12.491</v>
      </c>
      <c r="R22" s="88" t="s">
        <v>22</v>
      </c>
      <c r="S22" s="88" t="s">
        <v>22</v>
      </c>
      <c r="T22" s="88" t="s">
        <v>22</v>
      </c>
      <c r="U22" s="88" t="s">
        <v>22</v>
      </c>
    </row>
    <row r="23" spans="1:21" x14ac:dyDescent="0.2">
      <c r="A23" s="26" t="s">
        <v>288</v>
      </c>
      <c r="B23" s="88">
        <v>0.96099999999999997</v>
      </c>
      <c r="C23" s="88">
        <v>0.96099999999999997</v>
      </c>
      <c r="D23" s="88">
        <v>0.96099999999999997</v>
      </c>
      <c r="E23" s="88">
        <v>1.111</v>
      </c>
      <c r="F23" s="88">
        <v>1.151</v>
      </c>
      <c r="G23" s="88">
        <v>1.0509999999999999</v>
      </c>
      <c r="H23" s="88">
        <v>1.1919999999999999</v>
      </c>
      <c r="I23" s="88">
        <v>1.0771599999999999</v>
      </c>
      <c r="J23" s="91">
        <v>1.0911</v>
      </c>
      <c r="K23" s="88" t="s">
        <v>22</v>
      </c>
      <c r="L23" s="88" t="s">
        <v>22</v>
      </c>
      <c r="M23" s="88">
        <v>1.2210000000000001</v>
      </c>
      <c r="N23" s="88">
        <v>1.2609999999999999</v>
      </c>
      <c r="O23" s="88">
        <v>1.2609999999999999</v>
      </c>
      <c r="P23" s="88">
        <v>1.181</v>
      </c>
      <c r="Q23" s="88">
        <v>1.131</v>
      </c>
      <c r="R23" s="88">
        <v>1.32</v>
      </c>
      <c r="S23" s="88">
        <v>1.1519999999999999</v>
      </c>
      <c r="T23" s="88">
        <v>1.1519999999999999</v>
      </c>
      <c r="U23" s="88" t="s">
        <v>22</v>
      </c>
    </row>
    <row r="24" spans="1:21" x14ac:dyDescent="0.2">
      <c r="A24" s="26" t="s">
        <v>291</v>
      </c>
      <c r="B24" s="88">
        <v>1.502</v>
      </c>
      <c r="C24" s="88">
        <v>1.502</v>
      </c>
      <c r="D24" s="88">
        <v>1.502</v>
      </c>
      <c r="E24" s="88">
        <v>1.732</v>
      </c>
      <c r="F24" s="88">
        <v>1.792</v>
      </c>
      <c r="G24" s="88">
        <v>1.6319999999999999</v>
      </c>
      <c r="H24" s="88">
        <v>1.8029999999999999</v>
      </c>
      <c r="I24" s="88">
        <v>1.6492</v>
      </c>
      <c r="J24" s="91">
        <v>1.6697400000000002</v>
      </c>
      <c r="K24" s="88" t="s">
        <v>22</v>
      </c>
      <c r="L24" s="88" t="s">
        <v>22</v>
      </c>
      <c r="M24" s="88">
        <v>1.9119999999999999</v>
      </c>
      <c r="N24" s="88">
        <v>1.962</v>
      </c>
      <c r="O24" s="88">
        <v>1.962</v>
      </c>
      <c r="P24" s="88">
        <v>1.8520000000000001</v>
      </c>
      <c r="Q24" s="88">
        <v>1.772</v>
      </c>
      <c r="R24" s="88">
        <v>2.073</v>
      </c>
      <c r="S24" s="88">
        <v>1.8029999999999999</v>
      </c>
      <c r="T24" s="88">
        <v>1.8029999999999999</v>
      </c>
      <c r="U24" s="88" t="s">
        <v>22</v>
      </c>
    </row>
    <row r="25" spans="1:21" x14ac:dyDescent="0.2">
      <c r="A25" s="26" t="s">
        <v>294</v>
      </c>
      <c r="B25" s="88">
        <v>2.5750000000000002</v>
      </c>
      <c r="C25" s="88">
        <v>2.5750000000000002</v>
      </c>
      <c r="D25" s="88">
        <v>2.5750000000000002</v>
      </c>
      <c r="E25" s="88">
        <v>2.984</v>
      </c>
      <c r="F25" s="88">
        <v>3.0840000000000001</v>
      </c>
      <c r="G25" s="88">
        <v>2.8140000000000001</v>
      </c>
      <c r="H25" s="88">
        <v>3.044</v>
      </c>
      <c r="I25" s="88">
        <v>2.7961499999999995</v>
      </c>
      <c r="J25" s="91">
        <v>2.8284800000000003</v>
      </c>
      <c r="K25" s="88" t="s">
        <v>22</v>
      </c>
      <c r="L25" s="88" t="s">
        <v>22</v>
      </c>
      <c r="M25" s="88">
        <v>3.2839999999999998</v>
      </c>
      <c r="N25" s="88">
        <v>3.3839999999999999</v>
      </c>
      <c r="O25" s="88">
        <v>3.3839999999999999</v>
      </c>
      <c r="P25" s="88">
        <v>3.1840000000000002</v>
      </c>
      <c r="Q25" s="88">
        <v>3.044</v>
      </c>
      <c r="R25" s="88">
        <v>3.5550000000000002</v>
      </c>
      <c r="S25" s="88">
        <v>3.1040000000000001</v>
      </c>
      <c r="T25" s="88">
        <v>3.1040000000000001</v>
      </c>
      <c r="U25" s="88" t="s">
        <v>22</v>
      </c>
    </row>
    <row r="26" spans="1:21" x14ac:dyDescent="0.2">
      <c r="A26" s="26" t="s">
        <v>297</v>
      </c>
      <c r="B26" s="88">
        <v>4.827</v>
      </c>
      <c r="C26" s="88">
        <v>4.827</v>
      </c>
      <c r="D26" s="88">
        <v>4.827</v>
      </c>
      <c r="E26" s="88">
        <v>5.5979999999999999</v>
      </c>
      <c r="F26" s="88">
        <v>5.7779999999999996</v>
      </c>
      <c r="G26" s="88">
        <v>5.2679999999999998</v>
      </c>
      <c r="H26" s="88">
        <v>5.609</v>
      </c>
      <c r="I26" s="88">
        <v>5.200545</v>
      </c>
      <c r="J26" s="91">
        <v>5.2598399999999996</v>
      </c>
      <c r="K26" s="88" t="s">
        <v>22</v>
      </c>
      <c r="L26" s="88" t="s">
        <v>22</v>
      </c>
      <c r="M26" s="88">
        <v>6.1580000000000004</v>
      </c>
      <c r="N26" s="88">
        <v>6.3479999999999999</v>
      </c>
      <c r="O26" s="88">
        <v>6.3479999999999999</v>
      </c>
      <c r="P26" s="88">
        <v>5.968</v>
      </c>
      <c r="Q26" s="88">
        <v>5.6980000000000004</v>
      </c>
      <c r="R26" s="88">
        <v>6.6779999999999999</v>
      </c>
      <c r="S26" s="88">
        <v>5.8179999999999996</v>
      </c>
      <c r="T26" s="88">
        <v>5.8179999999999996</v>
      </c>
      <c r="U26" s="88" t="s">
        <v>22</v>
      </c>
    </row>
    <row r="27" spans="1:21" x14ac:dyDescent="0.2">
      <c r="A27" s="26" t="s">
        <v>299</v>
      </c>
      <c r="B27" s="88">
        <v>8.1509999999999998</v>
      </c>
      <c r="C27" s="88">
        <v>8.1509999999999998</v>
      </c>
      <c r="D27" s="88">
        <v>8.1509999999999998</v>
      </c>
      <c r="E27" s="88">
        <v>9.4410000000000007</v>
      </c>
      <c r="F27" s="88">
        <v>9.7509999999999994</v>
      </c>
      <c r="G27" s="88">
        <v>8.891</v>
      </c>
      <c r="H27" s="88">
        <v>9.7110000000000003</v>
      </c>
      <c r="I27" s="88">
        <v>8.8906999999999989</v>
      </c>
      <c r="J27" s="91">
        <v>8.9964399999999998</v>
      </c>
      <c r="K27" s="88" t="s">
        <v>22</v>
      </c>
      <c r="L27" s="88" t="s">
        <v>22</v>
      </c>
      <c r="M27" s="88">
        <v>10.381</v>
      </c>
      <c r="N27" s="88">
        <v>10.701000000000001</v>
      </c>
      <c r="O27" s="88">
        <v>10.701000000000001</v>
      </c>
      <c r="P27" s="88">
        <v>10.071</v>
      </c>
      <c r="Q27" s="88">
        <v>9.6210000000000004</v>
      </c>
      <c r="R27" s="88">
        <v>11.253</v>
      </c>
      <c r="S27" s="88">
        <v>9.8109999999999999</v>
      </c>
      <c r="T27" s="88">
        <v>9.8109999999999999</v>
      </c>
      <c r="U27" s="88" t="s">
        <v>22</v>
      </c>
    </row>
    <row r="28" spans="1:21" x14ac:dyDescent="0.2">
      <c r="A28" s="26" t="s">
        <v>301</v>
      </c>
      <c r="B28" s="88">
        <v>9.6539999999999999</v>
      </c>
      <c r="C28" s="88">
        <v>9.6539999999999999</v>
      </c>
      <c r="D28" s="88">
        <v>9.6539999999999999</v>
      </c>
      <c r="E28" s="88">
        <v>11.195</v>
      </c>
      <c r="F28" s="88">
        <v>11.565</v>
      </c>
      <c r="G28" s="88">
        <v>10.535</v>
      </c>
      <c r="H28" s="88">
        <v>11.423999999999999</v>
      </c>
      <c r="I28" s="88">
        <v>10.402524999999999</v>
      </c>
      <c r="J28" s="91">
        <v>10.519679999999999</v>
      </c>
      <c r="K28" s="88" t="s">
        <v>22</v>
      </c>
      <c r="L28" s="88" t="s">
        <v>22</v>
      </c>
      <c r="M28" s="88">
        <v>12.315</v>
      </c>
      <c r="N28" s="88">
        <v>12.695</v>
      </c>
      <c r="O28" s="88">
        <v>12.695</v>
      </c>
      <c r="P28" s="88">
        <v>11.935</v>
      </c>
      <c r="Q28" s="88">
        <v>11.404999999999999</v>
      </c>
      <c r="R28" s="88">
        <v>13.355</v>
      </c>
      <c r="S28" s="88">
        <v>11.635</v>
      </c>
      <c r="T28" s="88">
        <v>11.635</v>
      </c>
      <c r="U28" s="88" t="s">
        <v>22</v>
      </c>
    </row>
    <row r="29" spans="1:21" x14ac:dyDescent="0.2">
      <c r="A29" s="26" t="s">
        <v>304</v>
      </c>
      <c r="B29" s="88">
        <v>1.64</v>
      </c>
      <c r="C29" s="88">
        <v>1.64</v>
      </c>
      <c r="D29" s="88" t="s">
        <v>22</v>
      </c>
      <c r="E29" s="88">
        <v>1.86</v>
      </c>
      <c r="F29" s="88">
        <v>2.0430000000000001</v>
      </c>
      <c r="G29" s="88">
        <v>1.8029999999999999</v>
      </c>
      <c r="H29" s="88">
        <v>2.02</v>
      </c>
      <c r="I29" s="88" t="s">
        <v>22</v>
      </c>
      <c r="J29" s="88" t="s">
        <v>22</v>
      </c>
      <c r="K29" s="88" t="s">
        <v>22</v>
      </c>
      <c r="L29" s="88" t="s">
        <v>22</v>
      </c>
      <c r="M29" s="88">
        <v>2.2799999999999998</v>
      </c>
      <c r="N29" s="88">
        <v>2.2999999999999998</v>
      </c>
      <c r="O29" s="88" t="s">
        <v>22</v>
      </c>
      <c r="P29" s="88" t="s">
        <v>22</v>
      </c>
      <c r="Q29" s="88" t="s">
        <v>22</v>
      </c>
      <c r="R29" s="88">
        <v>2.613</v>
      </c>
      <c r="S29" s="88" t="s">
        <v>22</v>
      </c>
      <c r="T29" s="88" t="s">
        <v>22</v>
      </c>
      <c r="U29" s="88" t="s">
        <v>22</v>
      </c>
    </row>
    <row r="30" spans="1:21" x14ac:dyDescent="0.2">
      <c r="A30" s="26" t="s">
        <v>306</v>
      </c>
      <c r="B30" s="88">
        <v>2.2130000000000001</v>
      </c>
      <c r="C30" s="88">
        <v>2.2130000000000001</v>
      </c>
      <c r="D30" s="88" t="s">
        <v>22</v>
      </c>
      <c r="E30" s="88">
        <v>2.5430000000000001</v>
      </c>
      <c r="F30" s="88">
        <v>2.9129999999999998</v>
      </c>
      <c r="G30" s="88">
        <v>2.403</v>
      </c>
      <c r="H30" s="88">
        <v>2.613</v>
      </c>
      <c r="I30" s="88" t="s">
        <v>22</v>
      </c>
      <c r="J30" s="88" t="s">
        <v>22</v>
      </c>
      <c r="K30" s="88" t="s">
        <v>22</v>
      </c>
      <c r="L30" s="88" t="s">
        <v>22</v>
      </c>
      <c r="M30" s="88">
        <v>3.0230000000000001</v>
      </c>
      <c r="N30" s="88">
        <v>3.113</v>
      </c>
      <c r="O30" s="88" t="s">
        <v>22</v>
      </c>
      <c r="P30" s="88" t="s">
        <v>22</v>
      </c>
      <c r="Q30" s="88" t="s">
        <v>22</v>
      </c>
      <c r="R30" s="88">
        <v>3.7029999999999998</v>
      </c>
      <c r="S30" s="88" t="s">
        <v>22</v>
      </c>
      <c r="T30" s="88" t="s">
        <v>22</v>
      </c>
      <c r="U30" s="88" t="s">
        <v>22</v>
      </c>
    </row>
    <row r="31" spans="1:21" x14ac:dyDescent="0.2">
      <c r="A31" s="26" t="s">
        <v>308</v>
      </c>
      <c r="B31" s="88">
        <v>3.2549999999999999</v>
      </c>
      <c r="C31" s="88">
        <v>3.2549999999999999</v>
      </c>
      <c r="D31" s="88" t="s">
        <v>22</v>
      </c>
      <c r="E31" s="88">
        <v>4.3949999999999996</v>
      </c>
      <c r="F31" s="88">
        <v>5.0250000000000004</v>
      </c>
      <c r="G31" s="88">
        <v>3.5630000000000002</v>
      </c>
      <c r="H31" s="88">
        <v>3.7850000000000001</v>
      </c>
      <c r="I31" s="88" t="s">
        <v>22</v>
      </c>
      <c r="J31" s="88" t="s">
        <v>22</v>
      </c>
      <c r="K31" s="88" t="s">
        <v>22</v>
      </c>
      <c r="L31" s="88" t="s">
        <v>22</v>
      </c>
      <c r="M31" s="88">
        <v>5.093</v>
      </c>
      <c r="N31" s="88">
        <v>5.3029999999999999</v>
      </c>
      <c r="O31" s="88" t="s">
        <v>22</v>
      </c>
      <c r="P31" s="88" t="s">
        <v>22</v>
      </c>
      <c r="Q31" s="88" t="s">
        <v>22</v>
      </c>
      <c r="R31" s="88">
        <v>5.8150000000000004</v>
      </c>
      <c r="S31" s="88" t="s">
        <v>22</v>
      </c>
      <c r="T31" s="88" t="s">
        <v>22</v>
      </c>
      <c r="U31" s="88" t="s">
        <v>22</v>
      </c>
    </row>
    <row r="32" spans="1:21" x14ac:dyDescent="0.2">
      <c r="A32" s="26" t="s">
        <v>309</v>
      </c>
      <c r="B32" s="88">
        <v>6.1180000000000003</v>
      </c>
      <c r="C32" s="88">
        <v>6.1180000000000003</v>
      </c>
      <c r="D32" s="88" t="s">
        <v>22</v>
      </c>
      <c r="E32" s="88">
        <v>7.8449999999999998</v>
      </c>
      <c r="F32" s="88">
        <v>9.4280000000000008</v>
      </c>
      <c r="G32" s="88">
        <v>6.665</v>
      </c>
      <c r="H32" s="88">
        <v>6.9180000000000001</v>
      </c>
      <c r="I32" s="88" t="s">
        <v>22</v>
      </c>
      <c r="J32" s="88" t="s">
        <v>22</v>
      </c>
      <c r="K32" s="88" t="s">
        <v>22</v>
      </c>
      <c r="L32" s="88" t="s">
        <v>22</v>
      </c>
      <c r="M32" s="88">
        <v>7.9880000000000004</v>
      </c>
      <c r="N32" s="88">
        <v>8.4879999999999995</v>
      </c>
      <c r="O32" s="88" t="s">
        <v>22</v>
      </c>
      <c r="P32" s="88" t="s">
        <v>22</v>
      </c>
      <c r="Q32" s="88" t="s">
        <v>22</v>
      </c>
      <c r="R32" s="88">
        <v>9.6479999999999997</v>
      </c>
      <c r="S32" s="88" t="s">
        <v>22</v>
      </c>
      <c r="T32" s="88" t="s">
        <v>22</v>
      </c>
      <c r="U32" s="88" t="s">
        <v>22</v>
      </c>
    </row>
    <row r="33" spans="1:21" x14ac:dyDescent="0.2">
      <c r="A33" s="26" t="s">
        <v>310</v>
      </c>
      <c r="B33" s="88">
        <v>10.64</v>
      </c>
      <c r="C33" s="88">
        <v>10.64</v>
      </c>
      <c r="D33" s="88" t="s">
        <v>22</v>
      </c>
      <c r="E33" s="88">
        <v>14.79</v>
      </c>
      <c r="F33" s="88">
        <v>15.37</v>
      </c>
      <c r="G33" s="88">
        <v>11.57</v>
      </c>
      <c r="H33" s="88">
        <v>12.8</v>
      </c>
      <c r="I33" s="88" t="s">
        <v>22</v>
      </c>
      <c r="J33" s="88" t="s">
        <v>22</v>
      </c>
      <c r="K33" s="88" t="s">
        <v>22</v>
      </c>
      <c r="L33" s="88" t="s">
        <v>22</v>
      </c>
      <c r="M33" s="88">
        <v>16.45</v>
      </c>
      <c r="N33" s="88">
        <v>14.042999999999999</v>
      </c>
      <c r="O33" s="88" t="s">
        <v>22</v>
      </c>
      <c r="P33" s="88" t="s">
        <v>22</v>
      </c>
      <c r="Q33" s="88" t="s">
        <v>22</v>
      </c>
      <c r="R33" s="88">
        <v>17.093</v>
      </c>
      <c r="S33" s="88" t="s">
        <v>22</v>
      </c>
      <c r="T33" s="88" t="s">
        <v>22</v>
      </c>
      <c r="U33" s="88" t="s">
        <v>22</v>
      </c>
    </row>
    <row r="34" spans="1:21" x14ac:dyDescent="0.2">
      <c r="A34" s="26" t="s">
        <v>311</v>
      </c>
      <c r="B34" s="88">
        <v>9.6549999999999994</v>
      </c>
      <c r="C34" s="88">
        <v>9.6549999999999994</v>
      </c>
      <c r="D34" s="88" t="s">
        <v>22</v>
      </c>
      <c r="E34" s="88">
        <v>11.195</v>
      </c>
      <c r="F34" s="88">
        <v>12.545</v>
      </c>
      <c r="G34" s="88">
        <v>10.535</v>
      </c>
      <c r="H34" s="88">
        <v>11.423</v>
      </c>
      <c r="I34" s="88" t="s">
        <v>22</v>
      </c>
      <c r="J34" s="88" t="s">
        <v>22</v>
      </c>
      <c r="K34" s="88" t="s">
        <v>22</v>
      </c>
      <c r="L34" s="88" t="s">
        <v>22</v>
      </c>
      <c r="M34" s="88">
        <v>12.315</v>
      </c>
      <c r="N34" s="88">
        <v>12.695</v>
      </c>
      <c r="O34" s="88" t="s">
        <v>22</v>
      </c>
      <c r="P34" s="88" t="s">
        <v>22</v>
      </c>
      <c r="Q34" s="88" t="s">
        <v>22</v>
      </c>
      <c r="R34" s="88">
        <v>13.855</v>
      </c>
      <c r="S34" s="88" t="s">
        <v>22</v>
      </c>
      <c r="T34" s="88" t="s">
        <v>22</v>
      </c>
      <c r="U34" s="88" t="s">
        <v>22</v>
      </c>
    </row>
    <row r="35" spans="1:21" x14ac:dyDescent="0.2">
      <c r="A35" s="26" t="s">
        <v>312</v>
      </c>
      <c r="B35" s="88">
        <v>17.273</v>
      </c>
      <c r="C35" s="88">
        <v>17.273</v>
      </c>
      <c r="D35" s="88" t="s">
        <v>22</v>
      </c>
      <c r="E35" s="88">
        <v>18.579999999999998</v>
      </c>
      <c r="F35" s="88">
        <v>20.233000000000001</v>
      </c>
      <c r="G35" s="88">
        <v>18.649999999999999</v>
      </c>
      <c r="H35" s="88">
        <v>20.452999999999999</v>
      </c>
      <c r="I35" s="88" t="s">
        <v>22</v>
      </c>
      <c r="J35" s="88" t="s">
        <v>22</v>
      </c>
      <c r="K35" s="88" t="s">
        <v>22</v>
      </c>
      <c r="L35" s="88" t="s">
        <v>22</v>
      </c>
      <c r="M35" s="88">
        <v>22.593</v>
      </c>
      <c r="N35" s="88">
        <v>22.593</v>
      </c>
      <c r="O35" s="88" t="s">
        <v>22</v>
      </c>
      <c r="P35" s="88" t="s">
        <v>22</v>
      </c>
      <c r="Q35" s="88" t="s">
        <v>22</v>
      </c>
      <c r="R35" s="88">
        <v>24.683</v>
      </c>
      <c r="S35" s="88" t="s">
        <v>22</v>
      </c>
      <c r="T35" s="88" t="s">
        <v>22</v>
      </c>
      <c r="U35" s="88" t="s">
        <v>22</v>
      </c>
    </row>
    <row r="36" spans="1:21" x14ac:dyDescent="0.2">
      <c r="A36" s="26" t="s">
        <v>290</v>
      </c>
      <c r="B36" s="96">
        <v>1.348088</v>
      </c>
      <c r="C36" s="88">
        <v>1.348088</v>
      </c>
      <c r="D36" s="88">
        <v>1.348088</v>
      </c>
      <c r="E36" s="88">
        <v>1.4755159999999998</v>
      </c>
      <c r="F36" s="88">
        <v>1.637384</v>
      </c>
      <c r="G36" s="88" t="s">
        <v>22</v>
      </c>
      <c r="H36" s="88">
        <v>1.6591960000000001</v>
      </c>
      <c r="I36" s="88" t="s">
        <v>22</v>
      </c>
      <c r="J36" s="88">
        <v>1.6591960000000001</v>
      </c>
      <c r="K36" s="88">
        <v>1.6480030000000001</v>
      </c>
      <c r="L36" s="88">
        <v>1.4100799999999998</v>
      </c>
      <c r="M36" s="88">
        <v>1.8681319999999999</v>
      </c>
      <c r="N36" s="88">
        <v>1.5799840000000001</v>
      </c>
      <c r="O36" s="88" t="s">
        <v>22</v>
      </c>
      <c r="P36" s="96">
        <v>1.6947839999999998</v>
      </c>
      <c r="Q36" s="96">
        <v>1.6132759999999999</v>
      </c>
      <c r="R36" s="88">
        <v>2.1562800000000002</v>
      </c>
      <c r="S36" s="96">
        <v>1.6488639999999997</v>
      </c>
      <c r="T36" s="96">
        <v>1.6488639999999997</v>
      </c>
      <c r="U36" s="88" t="s">
        <v>22</v>
      </c>
    </row>
    <row r="37" spans="1:21" x14ac:dyDescent="0.2">
      <c r="A37" s="26" t="s">
        <v>293</v>
      </c>
      <c r="B37" s="96">
        <v>1.789256</v>
      </c>
      <c r="C37" s="88">
        <v>1.789256</v>
      </c>
      <c r="D37" s="88">
        <v>1.789256</v>
      </c>
      <c r="E37" s="88">
        <v>1.9440494499999998</v>
      </c>
      <c r="F37" s="88">
        <v>2.14067315</v>
      </c>
      <c r="G37" s="88" t="s">
        <v>22</v>
      </c>
      <c r="H37" s="88">
        <v>2.1671632500000002</v>
      </c>
      <c r="I37" s="88" t="s">
        <v>22</v>
      </c>
      <c r="J37" s="88">
        <v>2.1671632500000002</v>
      </c>
      <c r="K37" s="88">
        <v>2.1535594499999999</v>
      </c>
      <c r="L37" s="88">
        <v>1.8645648000000001</v>
      </c>
      <c r="M37" s="88">
        <v>2.4209573499999997</v>
      </c>
      <c r="N37" s="88">
        <v>2.0709464999999998</v>
      </c>
      <c r="O37" s="88" t="s">
        <v>22</v>
      </c>
      <c r="P37" s="96">
        <v>2.21038545</v>
      </c>
      <c r="Q37" s="96">
        <v>2.1113847999999997</v>
      </c>
      <c r="R37" s="88">
        <v>2.7709825499999998</v>
      </c>
      <c r="S37" s="96">
        <v>2.1546069999999999</v>
      </c>
      <c r="T37" s="96">
        <v>2.1546069999999999</v>
      </c>
      <c r="U37" s="88" t="s">
        <v>22</v>
      </c>
    </row>
    <row r="38" spans="1:21" x14ac:dyDescent="0.2">
      <c r="A38" s="26" t="s">
        <v>296</v>
      </c>
      <c r="B38" s="96">
        <v>2.671592</v>
      </c>
      <c r="C38" s="88">
        <v>2.671592</v>
      </c>
      <c r="D38" s="88">
        <v>2.671592</v>
      </c>
      <c r="E38" s="88">
        <v>2.8811019999999998</v>
      </c>
      <c r="F38" s="88">
        <v>3.1472370999999999</v>
      </c>
      <c r="G38" s="88" t="s">
        <v>22</v>
      </c>
      <c r="H38" s="88">
        <v>3.1830977499999999</v>
      </c>
      <c r="I38" s="88" t="s">
        <v>22</v>
      </c>
      <c r="J38" s="88">
        <v>3.1830977499999999</v>
      </c>
      <c r="K38" s="88">
        <v>3.1646866999999999</v>
      </c>
      <c r="L38" s="88">
        <v>2.7735200500000001</v>
      </c>
      <c r="M38" s="88">
        <v>3.5266080499999997</v>
      </c>
      <c r="N38" s="88">
        <v>3.0528571499999999</v>
      </c>
      <c r="O38" s="88" t="s">
        <v>22</v>
      </c>
      <c r="P38" s="96">
        <v>3.2416026999999996</v>
      </c>
      <c r="Q38" s="96">
        <v>3.1076023999999998</v>
      </c>
      <c r="R38" s="88">
        <v>4.0003732999999997</v>
      </c>
      <c r="S38" s="96">
        <v>3.1661073499999999</v>
      </c>
      <c r="T38" s="96">
        <v>3.1661073499999999</v>
      </c>
      <c r="U38" s="88" t="s">
        <v>22</v>
      </c>
    </row>
    <row r="39" spans="1:21" x14ac:dyDescent="0.2">
      <c r="A39" s="26" t="s">
        <v>298</v>
      </c>
      <c r="B39" s="96">
        <v>4.4362639999999995</v>
      </c>
      <c r="C39" s="88">
        <v>4.4362639999999995</v>
      </c>
      <c r="D39" s="88">
        <v>4.4362639999999995</v>
      </c>
      <c r="E39" s="88">
        <v>4.7552070999999998</v>
      </c>
      <c r="F39" s="88">
        <v>5.1603649999999996</v>
      </c>
      <c r="G39" s="88" t="s">
        <v>22</v>
      </c>
      <c r="H39" s="88">
        <v>5.2149667499999994</v>
      </c>
      <c r="I39" s="88" t="s">
        <v>22</v>
      </c>
      <c r="J39" s="88">
        <v>5.2149667499999994</v>
      </c>
      <c r="K39" s="88">
        <v>5.1869411999999997</v>
      </c>
      <c r="L39" s="88">
        <v>4.5914305499999992</v>
      </c>
      <c r="M39" s="88">
        <v>5.7379237999999999</v>
      </c>
      <c r="N39" s="88">
        <v>5.0166927999999995</v>
      </c>
      <c r="O39" s="88" t="s">
        <v>22</v>
      </c>
      <c r="P39" s="96">
        <v>5.3040371999999998</v>
      </c>
      <c r="Q39" s="96">
        <v>5.1000232499999996</v>
      </c>
      <c r="R39" s="88">
        <v>6.4591548000000003</v>
      </c>
      <c r="S39" s="96">
        <v>5.1891080499999997</v>
      </c>
      <c r="T39" s="96">
        <v>5.1891080499999997</v>
      </c>
      <c r="U39" s="88" t="s">
        <v>22</v>
      </c>
    </row>
    <row r="40" spans="1:21" x14ac:dyDescent="0.2">
      <c r="A40" s="26" t="s">
        <v>300</v>
      </c>
      <c r="B40" s="96">
        <v>8.921695999999999</v>
      </c>
      <c r="C40" s="88">
        <v>8.921695999999999</v>
      </c>
      <c r="D40" s="88">
        <v>8.921695999999999</v>
      </c>
      <c r="E40" s="88">
        <v>9.6502885499999991</v>
      </c>
      <c r="F40" s="88">
        <v>10.57580615</v>
      </c>
      <c r="G40" s="88" t="s">
        <v>22</v>
      </c>
      <c r="H40" s="88">
        <v>10.700522000000001</v>
      </c>
      <c r="I40" s="88" t="s">
        <v>22</v>
      </c>
      <c r="J40" s="88">
        <v>10.700522000000001</v>
      </c>
      <c r="K40" s="88">
        <v>10.636520999999998</v>
      </c>
      <c r="L40" s="88">
        <v>9.2761409999999991</v>
      </c>
      <c r="M40" s="88">
        <v>11.895145150000001</v>
      </c>
      <c r="N40" s="88">
        <v>10.2476073</v>
      </c>
      <c r="O40" s="88" t="s">
        <v>22</v>
      </c>
      <c r="P40" s="96">
        <v>10.903990649999997</v>
      </c>
      <c r="Q40" s="96">
        <v>10.437960049999999</v>
      </c>
      <c r="R40" s="88">
        <v>13.542697349999999</v>
      </c>
      <c r="S40" s="96">
        <v>10.641443049999999</v>
      </c>
      <c r="T40" s="96">
        <v>10.641443049999999</v>
      </c>
      <c r="U40" s="88" t="s">
        <v>22</v>
      </c>
    </row>
    <row r="41" spans="1:21" x14ac:dyDescent="0.2">
      <c r="A41" s="26" t="s">
        <v>302</v>
      </c>
      <c r="B41" s="96">
        <v>7.9656079999999996</v>
      </c>
      <c r="C41" s="88">
        <v>7.9656079999999996</v>
      </c>
      <c r="D41" s="88">
        <v>7.9656079999999996</v>
      </c>
      <c r="E41" s="88">
        <v>8.5034460000000003</v>
      </c>
      <c r="F41" s="88">
        <v>9.1866351500000007</v>
      </c>
      <c r="G41" s="88" t="s">
        <v>22</v>
      </c>
      <c r="H41" s="88">
        <v>9.2786903999999986</v>
      </c>
      <c r="I41" s="88" t="s">
        <v>22</v>
      </c>
      <c r="J41" s="88">
        <v>9.2786903999999986</v>
      </c>
      <c r="K41" s="88">
        <v>9.2314502000000012</v>
      </c>
      <c r="L41" s="88">
        <v>8.2272515500000001</v>
      </c>
      <c r="M41" s="88">
        <v>10.160540950000001</v>
      </c>
      <c r="N41" s="88">
        <v>8.9443640999999996</v>
      </c>
      <c r="O41" s="88" t="s">
        <v>22</v>
      </c>
      <c r="P41" s="96">
        <v>9.4289062000000001</v>
      </c>
      <c r="Q41" s="96">
        <v>9.0848793000000008</v>
      </c>
      <c r="R41" s="88">
        <v>11.376717799999998</v>
      </c>
      <c r="S41" s="96">
        <v>9.2350807499999998</v>
      </c>
      <c r="T41" s="96">
        <v>9.2350807499999998</v>
      </c>
      <c r="U41" s="88" t="s">
        <v>22</v>
      </c>
    </row>
    <row r="42" spans="1:21" x14ac:dyDescent="0.2">
      <c r="A42" s="26" t="s">
        <v>303</v>
      </c>
      <c r="B42" s="96">
        <v>14.215712</v>
      </c>
      <c r="C42" s="88">
        <v>14.215712</v>
      </c>
      <c r="D42" s="88">
        <v>14.215712</v>
      </c>
      <c r="E42" s="88">
        <v>15.272632549999999</v>
      </c>
      <c r="F42" s="88">
        <v>16.615204200000001</v>
      </c>
      <c r="G42" s="88" t="s">
        <v>22</v>
      </c>
      <c r="H42" s="88">
        <v>16.79611465</v>
      </c>
      <c r="I42" s="88" t="s">
        <v>22</v>
      </c>
      <c r="J42" s="88">
        <v>16.79611465</v>
      </c>
      <c r="K42" s="88">
        <v>16.703284499999999</v>
      </c>
      <c r="L42" s="88">
        <v>14.72988685</v>
      </c>
      <c r="M42" s="88">
        <v>18.529078049999999</v>
      </c>
      <c r="N42" s="88">
        <v>16.139114249999999</v>
      </c>
      <c r="O42" s="88" t="s">
        <v>22</v>
      </c>
      <c r="P42" s="96">
        <v>17.09129415</v>
      </c>
      <c r="Q42" s="96">
        <v>16.415236950000001</v>
      </c>
      <c r="R42" s="88">
        <v>20.919041849999999</v>
      </c>
      <c r="S42" s="96">
        <v>16.710416449999997</v>
      </c>
      <c r="T42" s="96">
        <v>16.710416449999997</v>
      </c>
      <c r="U42" s="88" t="s">
        <v>22</v>
      </c>
    </row>
    <row r="43" spans="1:21" x14ac:dyDescent="0.2">
      <c r="A43" s="26" t="s">
        <v>305</v>
      </c>
      <c r="B43" s="96">
        <v>2.9815519999999998</v>
      </c>
      <c r="C43" s="88">
        <v>2.9815519999999998</v>
      </c>
      <c r="D43" s="88">
        <v>2.9815519999999998</v>
      </c>
      <c r="E43" s="88">
        <v>3.2252149999999995</v>
      </c>
      <c r="F43" s="88">
        <v>3.534888</v>
      </c>
      <c r="G43" s="88" t="s">
        <v>22</v>
      </c>
      <c r="H43" s="88">
        <v>3.5766464999999998</v>
      </c>
      <c r="I43" s="88" t="s">
        <v>22</v>
      </c>
      <c r="J43" s="88">
        <v>3.5765799999999999</v>
      </c>
      <c r="K43" s="88">
        <v>3.5549779999999997</v>
      </c>
      <c r="L43" s="88">
        <v>3.1000830000000001</v>
      </c>
      <c r="M43" s="88">
        <v>3.9761505000000001</v>
      </c>
      <c r="N43" s="88">
        <v>3.4251104999999997</v>
      </c>
      <c r="O43" s="88" t="s">
        <v>22</v>
      </c>
      <c r="P43" s="96">
        <v>3.6445219999999998</v>
      </c>
      <c r="Q43" s="96">
        <v>3.4891009999999998</v>
      </c>
      <c r="R43" s="88">
        <v>4.5273339999999997</v>
      </c>
      <c r="S43" s="96">
        <v>3.5568434999999994</v>
      </c>
      <c r="T43" s="96">
        <v>3.5568434999999994</v>
      </c>
      <c r="U43" s="88" t="s">
        <v>22</v>
      </c>
    </row>
    <row r="44" spans="1:21" x14ac:dyDescent="0.2">
      <c r="A44" s="26" t="s">
        <v>307</v>
      </c>
      <c r="B44" s="96">
        <v>5.056184</v>
      </c>
      <c r="C44" s="88">
        <v>5.056184</v>
      </c>
      <c r="D44" s="88">
        <v>5.056184</v>
      </c>
      <c r="E44" s="88">
        <v>5.4434617999999997</v>
      </c>
      <c r="F44" s="88">
        <v>5.9356524499999992</v>
      </c>
      <c r="G44" s="88" t="s">
        <v>22</v>
      </c>
      <c r="H44" s="88">
        <v>6.0020211999999997</v>
      </c>
      <c r="I44" s="88" t="s">
        <v>22</v>
      </c>
      <c r="J44" s="88">
        <v>6.0016529999999992</v>
      </c>
      <c r="K44" s="88">
        <v>5.9675811999999997</v>
      </c>
      <c r="L44" s="88">
        <v>5.2445708</v>
      </c>
      <c r="M44" s="88">
        <v>6.6369943500000002</v>
      </c>
      <c r="N44" s="88">
        <v>5.7611707999999995</v>
      </c>
      <c r="O44" s="88" t="s">
        <v>22</v>
      </c>
      <c r="P44" s="96">
        <v>6.1099044999999998</v>
      </c>
      <c r="Q44" s="96">
        <v>5.8621146500000005</v>
      </c>
      <c r="R44" s="88">
        <v>7.513047499999999</v>
      </c>
      <c r="S44" s="96">
        <v>5.9705516499999991</v>
      </c>
      <c r="T44" s="96">
        <v>5.9705516499999991</v>
      </c>
      <c r="U44" s="88" t="s">
        <v>22</v>
      </c>
    </row>
    <row r="45" spans="1:21" ht="17" x14ac:dyDescent="0.2">
      <c r="A45" s="97" t="s">
        <v>313</v>
      </c>
      <c r="B45" s="96">
        <v>0.38646999999999998</v>
      </c>
      <c r="C45" s="88">
        <v>0.38646999999999998</v>
      </c>
      <c r="D45" s="88">
        <v>0.38646999999999998</v>
      </c>
      <c r="E45" s="88">
        <v>0.41845614999999997</v>
      </c>
      <c r="F45" s="88">
        <v>0.45909535000000001</v>
      </c>
      <c r="G45" s="88" t="s">
        <v>22</v>
      </c>
      <c r="H45" s="88">
        <v>0.4645627</v>
      </c>
      <c r="I45" s="88" t="s">
        <v>22</v>
      </c>
      <c r="J45" s="88" t="s">
        <v>22</v>
      </c>
      <c r="K45" s="88" t="s">
        <v>22</v>
      </c>
      <c r="L45" s="88" t="s">
        <v>22</v>
      </c>
      <c r="M45" s="88">
        <v>0.51699759999999995</v>
      </c>
      <c r="N45" s="88">
        <v>0.4446736</v>
      </c>
      <c r="O45" s="88" t="s">
        <v>22</v>
      </c>
      <c r="P45" s="88">
        <v>0.47348839999999998</v>
      </c>
      <c r="Q45" s="88" t="s">
        <v>22</v>
      </c>
      <c r="R45" s="88">
        <v>0.5893216</v>
      </c>
      <c r="S45" s="88" t="s">
        <v>22</v>
      </c>
      <c r="T45" s="88" t="s">
        <v>22</v>
      </c>
      <c r="U45" s="88" t="s">
        <v>22</v>
      </c>
    </row>
    <row r="46" spans="1:21" ht="17" x14ac:dyDescent="0.2">
      <c r="A46" s="97" t="s">
        <v>314</v>
      </c>
      <c r="B46" s="96">
        <v>0.53472999999999993</v>
      </c>
      <c r="C46" s="88">
        <v>0.53472999999999993</v>
      </c>
      <c r="D46" s="88">
        <v>0.53472999999999993</v>
      </c>
      <c r="E46" s="88">
        <v>0.57162384999999993</v>
      </c>
      <c r="F46" s="88">
        <v>0.61939499999999992</v>
      </c>
      <c r="G46" s="88" t="s">
        <v>22</v>
      </c>
      <c r="H46" s="88">
        <v>0.62583814999999987</v>
      </c>
      <c r="I46" s="88" t="s">
        <v>22</v>
      </c>
      <c r="J46" s="88" t="s">
        <v>22</v>
      </c>
      <c r="K46" s="88" t="s">
        <v>22</v>
      </c>
      <c r="L46" s="88" t="s">
        <v>22</v>
      </c>
      <c r="M46" s="88">
        <v>0.68747140000000007</v>
      </c>
      <c r="N46" s="88">
        <v>0.60244765</v>
      </c>
      <c r="O46" s="88" t="s">
        <v>22</v>
      </c>
      <c r="P46" s="88">
        <v>0.63631364999999995</v>
      </c>
      <c r="Q46" s="88" t="s">
        <v>22</v>
      </c>
      <c r="R46" s="88">
        <v>0.77252385000000001</v>
      </c>
      <c r="S46" s="88" t="s">
        <v>22</v>
      </c>
      <c r="T46" s="88" t="s">
        <v>22</v>
      </c>
      <c r="U46" s="88" t="s">
        <v>22</v>
      </c>
    </row>
    <row r="47" spans="1:21" ht="17" x14ac:dyDescent="0.2">
      <c r="A47" s="97" t="s">
        <v>315</v>
      </c>
      <c r="B47" s="96">
        <v>1.068025</v>
      </c>
      <c r="C47" s="88">
        <v>1.068025</v>
      </c>
      <c r="D47" s="88">
        <v>1.068025</v>
      </c>
      <c r="E47" s="88">
        <v>1.14323335</v>
      </c>
      <c r="F47" s="88">
        <v>1.2387899999999998</v>
      </c>
      <c r="G47" s="88" t="s">
        <v>22</v>
      </c>
      <c r="H47" s="88">
        <v>1.2516762999999997</v>
      </c>
      <c r="I47" s="88" t="s">
        <v>22</v>
      </c>
      <c r="J47" s="88" t="s">
        <v>22</v>
      </c>
      <c r="K47" s="88" t="s">
        <v>22</v>
      </c>
      <c r="L47" s="88" t="s">
        <v>22</v>
      </c>
      <c r="M47" s="88">
        <v>1.3749428000000001</v>
      </c>
      <c r="N47" s="88">
        <v>1.2048953</v>
      </c>
      <c r="O47" s="88" t="s">
        <v>22</v>
      </c>
      <c r="P47" s="88">
        <v>1.2726416499999997</v>
      </c>
      <c r="Q47" s="88" t="s">
        <v>22</v>
      </c>
      <c r="R47" s="88">
        <v>1.5450477</v>
      </c>
      <c r="S47" s="88" t="s">
        <v>22</v>
      </c>
      <c r="T47" s="88" t="s">
        <v>22</v>
      </c>
      <c r="U47" s="88" t="s">
        <v>22</v>
      </c>
    </row>
    <row r="48" spans="1:21" ht="17" x14ac:dyDescent="0.2">
      <c r="A48" s="97" t="s">
        <v>316</v>
      </c>
      <c r="B48" s="96">
        <v>2.13605</v>
      </c>
      <c r="C48" s="88">
        <v>2.13605</v>
      </c>
      <c r="D48" s="88">
        <v>2.13605</v>
      </c>
      <c r="E48" s="88">
        <v>2.2864667000000001</v>
      </c>
      <c r="F48" s="88">
        <v>2.4775799999999997</v>
      </c>
      <c r="G48" s="88" t="s">
        <v>22</v>
      </c>
      <c r="H48" s="88">
        <v>2.5033382499999997</v>
      </c>
      <c r="I48" s="88" t="s">
        <v>22</v>
      </c>
      <c r="J48" s="88" t="s">
        <v>22</v>
      </c>
      <c r="K48" s="88" t="s">
        <v>22</v>
      </c>
      <c r="L48" s="88" t="s">
        <v>22</v>
      </c>
      <c r="M48" s="88">
        <v>2.7498856000000003</v>
      </c>
      <c r="N48" s="88">
        <v>2.4097906</v>
      </c>
      <c r="O48" s="88" t="s">
        <v>22</v>
      </c>
      <c r="P48" s="88">
        <v>2.5452689499999996</v>
      </c>
      <c r="Q48" s="88" t="s">
        <v>22</v>
      </c>
      <c r="R48" s="88">
        <v>3.0900810500000002</v>
      </c>
      <c r="S48" s="88" t="s">
        <v>22</v>
      </c>
      <c r="T48" s="88" t="s">
        <v>22</v>
      </c>
      <c r="U48" s="88" t="s">
        <v>22</v>
      </c>
    </row>
    <row r="49" spans="1:21" ht="17" x14ac:dyDescent="0.2">
      <c r="A49" s="97" t="s">
        <v>317</v>
      </c>
      <c r="B49" s="96">
        <v>2.3025099999999998</v>
      </c>
      <c r="C49" s="88">
        <v>2.3025099999999998</v>
      </c>
      <c r="D49" s="88">
        <v>2.3025099999999998</v>
      </c>
      <c r="E49" s="88">
        <v>2.471266</v>
      </c>
      <c r="F49" s="88">
        <v>2.6857267499999997</v>
      </c>
      <c r="G49" s="88" t="s">
        <v>22</v>
      </c>
      <c r="H49" s="88">
        <v>2.7146563499999998</v>
      </c>
      <c r="I49" s="88" t="s">
        <v>22</v>
      </c>
      <c r="J49" s="88" t="s">
        <v>22</v>
      </c>
      <c r="K49" s="88" t="s">
        <v>22</v>
      </c>
      <c r="L49" s="88" t="s">
        <v>22</v>
      </c>
      <c r="M49" s="88">
        <v>2.9913387</v>
      </c>
      <c r="N49" s="88">
        <v>2.6097004500000001</v>
      </c>
      <c r="O49" s="88" t="s">
        <v>22</v>
      </c>
      <c r="P49" s="88">
        <v>2.76166695</v>
      </c>
      <c r="Q49" s="88" t="s">
        <v>22</v>
      </c>
      <c r="R49" s="88">
        <v>3.3730630499999994</v>
      </c>
      <c r="S49" s="88" t="s">
        <v>22</v>
      </c>
      <c r="T49" s="88" t="s">
        <v>22</v>
      </c>
      <c r="U49" s="88" t="s">
        <v>22</v>
      </c>
    </row>
    <row r="50" spans="1:21" x14ac:dyDescent="0.2">
      <c r="A50" s="26" t="s">
        <v>63</v>
      </c>
      <c r="B50" s="92">
        <v>2.5000000000000001E-2</v>
      </c>
      <c r="C50" s="92">
        <v>2.5000000000000001E-2</v>
      </c>
      <c r="D50" s="92">
        <v>2.5000000000000001E-2</v>
      </c>
      <c r="E50" s="92">
        <v>2.5999999999999999E-2</v>
      </c>
      <c r="F50" s="88">
        <v>3.5000000000000003E-2</v>
      </c>
      <c r="G50" s="92">
        <v>2.5999999999999999E-2</v>
      </c>
      <c r="H50" s="92">
        <v>2.8690975387420242E-2</v>
      </c>
      <c r="I50" s="116">
        <v>2.7E-2</v>
      </c>
      <c r="J50" s="92">
        <v>3.1E-2</v>
      </c>
      <c r="K50" s="117">
        <v>2.5999999999999999E-2</v>
      </c>
      <c r="L50" s="116">
        <v>2.5000000000000001E-2</v>
      </c>
      <c r="M50" s="92">
        <v>2.9000000000000001E-2</v>
      </c>
      <c r="N50" s="88">
        <v>2.5000000000000001E-2</v>
      </c>
      <c r="O50" s="88">
        <v>2.5000000000000001E-2</v>
      </c>
      <c r="P50" s="88">
        <v>2.5000000000000001E-2</v>
      </c>
      <c r="Q50" s="88">
        <v>2.9000000000000001E-2</v>
      </c>
      <c r="R50" s="88">
        <v>3.4500000000000003E-2</v>
      </c>
      <c r="S50" s="88">
        <v>2.5000000000000001E-2</v>
      </c>
      <c r="T50" s="88">
        <v>2.5000000000000001E-2</v>
      </c>
      <c r="U50" s="88">
        <v>2.7E-2</v>
      </c>
    </row>
    <row r="51" spans="1:21" x14ac:dyDescent="0.2">
      <c r="A51" s="26" t="s">
        <v>60</v>
      </c>
      <c r="B51" s="88">
        <v>0</v>
      </c>
      <c r="C51" s="88">
        <v>0</v>
      </c>
      <c r="D51" s="88">
        <v>0</v>
      </c>
      <c r="E51" s="88">
        <v>0</v>
      </c>
      <c r="F51" s="88">
        <v>0</v>
      </c>
      <c r="G51" s="88">
        <v>0</v>
      </c>
      <c r="H51" s="88">
        <v>0</v>
      </c>
      <c r="I51" s="88">
        <v>0</v>
      </c>
      <c r="J51" s="88">
        <v>0</v>
      </c>
      <c r="K51" s="88">
        <v>0</v>
      </c>
      <c r="L51" s="88">
        <v>0</v>
      </c>
      <c r="M51" s="88">
        <v>0</v>
      </c>
      <c r="N51" s="88">
        <v>0</v>
      </c>
      <c r="O51" s="88">
        <v>0</v>
      </c>
      <c r="P51" s="88">
        <v>0</v>
      </c>
      <c r="Q51" s="88">
        <v>0</v>
      </c>
      <c r="R51" s="88">
        <v>0</v>
      </c>
      <c r="S51" s="88">
        <v>0</v>
      </c>
      <c r="T51" s="88">
        <v>0</v>
      </c>
      <c r="U51" s="88">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12</vt:i4>
      </vt:variant>
      <vt:variant>
        <vt:lpstr>Named Ranges</vt:lpstr>
      </vt:variant>
      <vt:variant>
        <vt:i4>33</vt:i4>
      </vt:variant>
    </vt:vector>
  </HeadingPairs>
  <TitlesOfParts>
    <vt:vector size="45" baseType="lpstr">
      <vt:lpstr>Price Estimator</vt:lpstr>
      <vt:lpstr>Usage Pattern</vt:lpstr>
      <vt:lpstr>AWS Region-Instance Win</vt:lpstr>
      <vt:lpstr>AWS Region-Instance Win MS</vt:lpstr>
      <vt:lpstr>Region-Instance RHEL</vt:lpstr>
      <vt:lpstr>Region-Instance Rocky</vt:lpstr>
      <vt:lpstr>AWS Region-Instance Lin</vt:lpstr>
      <vt:lpstr>AWS Region-Instance Pricing Win</vt:lpstr>
      <vt:lpstr>Region-Instance Pricing RHEL</vt:lpstr>
      <vt:lpstr>Region-Instance Pricing Rocky</vt:lpstr>
      <vt:lpstr>AWS Region-Instance Pricing Lin</vt:lpstr>
      <vt:lpstr>Constants</vt:lpstr>
      <vt:lpstr>AWS_Region_Instance_Pricing_Linux</vt:lpstr>
      <vt:lpstr>AWS_Region_Instance_Pricing_RHEL</vt:lpstr>
      <vt:lpstr>AWS_Region_Instance_Pricing_Rocky</vt:lpstr>
      <vt:lpstr>AWS_Region_Instance_Pricing_Windows</vt:lpstr>
      <vt:lpstr>buffer_percent</vt:lpstr>
      <vt:lpstr>Buffer_Weekday_Hours</vt:lpstr>
      <vt:lpstr>Buffer_Weekend_Hours</vt:lpstr>
      <vt:lpstr>const_RDS_SAL_Options</vt:lpstr>
      <vt:lpstr>Days_In_Weekend</vt:lpstr>
      <vt:lpstr>Days_In_Work_Week</vt:lpstr>
      <vt:lpstr>fleet_utilization</vt:lpstr>
      <vt:lpstr>instance_price_stopped</vt:lpstr>
      <vt:lpstr>instance_price_streaming</vt:lpstr>
      <vt:lpstr>license_model</vt:lpstr>
      <vt:lpstr>Linux</vt:lpstr>
      <vt:lpstr>Monthly_Buffer_WD_Hours</vt:lpstr>
      <vt:lpstr>Monthly_Buffer_WE_Hours</vt:lpstr>
      <vt:lpstr>Monthly_Used_WD_Hours</vt:lpstr>
      <vt:lpstr>Monthly_Used_WE_Hours</vt:lpstr>
      <vt:lpstr>OS_Type</vt:lpstr>
      <vt:lpstr>RDS_SAL_Fee</vt:lpstr>
      <vt:lpstr>Selected_AWS_Region</vt:lpstr>
      <vt:lpstr>Selected_Instance</vt:lpstr>
      <vt:lpstr>Session_Density</vt:lpstr>
      <vt:lpstr>Session_Fragmentation</vt:lpstr>
      <vt:lpstr>total_users</vt:lpstr>
      <vt:lpstr>US_East__N._Virginia___AWS_Region_Instance_Pricing</vt:lpstr>
      <vt:lpstr>Used_Weekday_Hours</vt:lpstr>
      <vt:lpstr>Used_Weekend_Hours</vt:lpstr>
      <vt:lpstr>Weekday_instance_hours</vt:lpstr>
      <vt:lpstr>Weekend_instance_hours</vt:lpstr>
      <vt:lpstr>Weeks_Per_Month</vt:lpstr>
      <vt:lpstr>Windows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Verma, Manav</cp:lastModifiedBy>
  <cp:lastPrinted>2019-10-04T14:20:58Z</cp:lastPrinted>
  <dcterms:created xsi:type="dcterms:W3CDTF">2017-03-09T22:24:32Z</dcterms:created>
  <dcterms:modified xsi:type="dcterms:W3CDTF">2026-02-18T16:05:09Z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29eed6f-34eb-4453-9f97-09510b9b219f_Enabled">
    <vt:lpwstr>true</vt:lpwstr>
  </property>
  <property fmtid="{D5CDD505-2E9C-101B-9397-08002B2CF9AE}" pid="3" name="MSIP_Label_929eed6f-34eb-4453-9f97-09510b9b219f_SetDate">
    <vt:lpwstr>2025-05-01T15:59:56Z</vt:lpwstr>
  </property>
  <property fmtid="{D5CDD505-2E9C-101B-9397-08002B2CF9AE}" pid="4" name="MSIP_Label_929eed6f-34eb-4453-9f97-09510b9b219f_Method">
    <vt:lpwstr>Standard</vt:lpwstr>
  </property>
  <property fmtid="{D5CDD505-2E9C-101B-9397-08002B2CF9AE}" pid="5" name="MSIP_Label_929eed6f-34eb-4453-9f97-09510b9b219f_Name">
    <vt:lpwstr>Amazon Pending_Classification</vt:lpwstr>
  </property>
  <property fmtid="{D5CDD505-2E9C-101B-9397-08002B2CF9AE}" pid="6" name="MSIP_Label_929eed6f-34eb-4453-9f97-09510b9b219f_SiteId">
    <vt:lpwstr>5280104a-472d-4538-9ccf-1e1d0efe8b1b</vt:lpwstr>
  </property>
  <property fmtid="{D5CDD505-2E9C-101B-9397-08002B2CF9AE}" pid="7" name="MSIP_Label_929eed6f-34eb-4453-9f97-09510b9b219f_ActionId">
    <vt:lpwstr>cb56715b-2193-4235-b95b-4f64bafbf3a1</vt:lpwstr>
  </property>
  <property fmtid="{D5CDD505-2E9C-101B-9397-08002B2CF9AE}" pid="8" name="MSIP_Label_929eed6f-34eb-4453-9f97-09510b9b219f_ContentBits">
    <vt:lpwstr>0</vt:lpwstr>
  </property>
  <property fmtid="{D5CDD505-2E9C-101B-9397-08002B2CF9AE}" pid="9" name="MSIP_Label_929eed6f-34eb-4453-9f97-09510b9b219f_Tag">
    <vt:lpwstr>50, 3, 0, 1</vt:lpwstr>
  </property>
</Properties>
</file>